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2135" activeTab="1"/>
  </bookViews>
  <sheets>
    <sheet name="комисије" sheetId="1" r:id="rId1"/>
    <sheet name="уговори" sheetId="2" r:id="rId2"/>
    <sheet name="Sheet1" sheetId="3" state="hidden" r:id="rId3"/>
    <sheet name="komisije-prenos" sheetId="4" r:id="rId4"/>
    <sheet name="ugovori-prenos" sheetId="5" r:id="rId5"/>
  </sheets>
  <calcPr calcId="152511"/>
</workbook>
</file>

<file path=xl/calcChain.xml><?xml version="1.0" encoding="utf-8"?>
<calcChain xmlns="http://schemas.openxmlformats.org/spreadsheetml/2006/main">
  <c r="C3" i="2" l="1"/>
  <c r="C3" i="1"/>
  <c r="B4" i="5" l="1"/>
  <c r="A4" i="5"/>
  <c r="D1" i="5"/>
  <c r="A1" i="5"/>
  <c r="D4" i="5" l="1"/>
  <c r="F4" i="5"/>
  <c r="A5" i="5"/>
  <c r="F5" i="5" s="1"/>
  <c r="D1" i="4"/>
  <c r="C5" i="5" l="1"/>
  <c r="B5" i="5"/>
  <c r="A6" i="5"/>
  <c r="D5" i="5"/>
  <c r="F6" i="5" l="1"/>
  <c r="B6" i="5"/>
  <c r="C6" i="5"/>
  <c r="D6" i="5"/>
  <c r="A7" i="5"/>
  <c r="A8" i="5" s="1"/>
  <c r="F8" i="5" l="1"/>
  <c r="A9" i="5"/>
  <c r="B7" i="5"/>
  <c r="C7" i="5"/>
  <c r="F7" i="5"/>
  <c r="D7" i="5"/>
  <c r="A10" i="5" l="1"/>
  <c r="F9" i="5"/>
  <c r="B9" i="5"/>
  <c r="C9" i="5"/>
  <c r="B8" i="5"/>
  <c r="C8" i="5"/>
  <c r="D8" i="5"/>
  <c r="D9" i="5" s="1"/>
  <c r="D10" i="5" l="1"/>
  <c r="A11" i="5"/>
  <c r="F10" i="5"/>
  <c r="B10" i="5"/>
  <c r="C10" i="5"/>
  <c r="D11" i="5"/>
  <c r="F11" i="5" l="1"/>
  <c r="B11" i="5"/>
  <c r="A12" i="5"/>
  <c r="C11" i="5"/>
  <c r="A13" i="5" l="1"/>
  <c r="F12" i="5"/>
  <c r="D12" i="5"/>
  <c r="B12" i="5"/>
  <c r="C12" i="5"/>
  <c r="D13" i="5" l="1"/>
  <c r="A14" i="5"/>
  <c r="F13" i="5"/>
  <c r="B13" i="5"/>
  <c r="C13" i="5"/>
  <c r="D14" i="5"/>
  <c r="A15" i="5" l="1"/>
  <c r="D15" i="5" s="1"/>
  <c r="F14" i="5"/>
  <c r="C14" i="5"/>
  <c r="B14" i="5"/>
  <c r="A16" i="5"/>
  <c r="A17" i="5" l="1"/>
  <c r="F16" i="5"/>
  <c r="D16" i="5"/>
  <c r="C16" i="5"/>
  <c r="B16" i="5"/>
  <c r="F15" i="5"/>
  <c r="C15" i="5"/>
  <c r="B15" i="5"/>
  <c r="D17" i="5" l="1"/>
  <c r="A18" i="5"/>
  <c r="F17" i="5"/>
  <c r="B17" i="5"/>
  <c r="C17" i="5"/>
  <c r="D18" i="5"/>
  <c r="A19" i="5" l="1"/>
  <c r="F18" i="5"/>
  <c r="C18" i="5"/>
  <c r="B18" i="5"/>
  <c r="D19" i="5"/>
  <c r="F19" i="5" l="1"/>
  <c r="C19" i="5"/>
  <c r="B19" i="5"/>
  <c r="A20" i="5"/>
  <c r="A21" i="5" l="1"/>
  <c r="F20" i="5"/>
  <c r="D20" i="5"/>
  <c r="C20" i="5"/>
  <c r="B20" i="5"/>
  <c r="D21" i="5" l="1"/>
  <c r="A22" i="5"/>
  <c r="F21" i="5"/>
  <c r="C21" i="5"/>
  <c r="B21" i="5"/>
  <c r="D22" i="5"/>
  <c r="A23" i="5" l="1"/>
  <c r="F22" i="5"/>
  <c r="C22" i="5"/>
  <c r="B22" i="5"/>
  <c r="D23" i="5"/>
  <c r="F23" i="5" l="1"/>
  <c r="A24" i="5"/>
  <c r="C23" i="5"/>
  <c r="B23" i="5"/>
  <c r="A25" i="5" l="1"/>
  <c r="F24" i="5"/>
  <c r="D24" i="5"/>
  <c r="C24" i="5"/>
  <c r="B24" i="5"/>
  <c r="D25" i="5" l="1"/>
  <c r="A26" i="5"/>
  <c r="F25" i="5"/>
  <c r="B25" i="5"/>
  <c r="C25" i="5"/>
  <c r="D26" i="5"/>
  <c r="A27" i="5" l="1"/>
  <c r="F26" i="5"/>
  <c r="C26" i="5"/>
  <c r="B26" i="5"/>
  <c r="D27" i="5"/>
  <c r="F27" i="5" l="1"/>
  <c r="A28" i="5"/>
  <c r="B27" i="5"/>
  <c r="C27" i="5"/>
  <c r="A29" i="5" l="1"/>
  <c r="F28" i="5"/>
  <c r="D28" i="5"/>
  <c r="C28" i="5"/>
  <c r="B28" i="5"/>
  <c r="D29" i="5" l="1"/>
  <c r="A30" i="5"/>
  <c r="F29" i="5"/>
  <c r="B29" i="5"/>
  <c r="C29" i="5"/>
  <c r="D30" i="5"/>
  <c r="A31" i="5" l="1"/>
  <c r="F30" i="5"/>
  <c r="B30" i="5"/>
  <c r="C30" i="5"/>
  <c r="D31" i="5"/>
  <c r="F31" i="5" l="1"/>
  <c r="A32" i="5"/>
  <c r="C31" i="5"/>
  <c r="B31" i="5"/>
  <c r="A33" i="5" l="1"/>
  <c r="F32" i="5"/>
  <c r="D32" i="5"/>
  <c r="B32" i="5"/>
  <c r="C32" i="5"/>
  <c r="D33" i="5" l="1"/>
  <c r="A34" i="5"/>
  <c r="F33" i="5"/>
  <c r="C33" i="5"/>
  <c r="B33" i="5"/>
  <c r="D34" i="5"/>
  <c r="A35" i="5" l="1"/>
  <c r="F34" i="5"/>
  <c r="C34" i="5"/>
  <c r="B34" i="5"/>
  <c r="D35" i="5"/>
  <c r="F35" i="5" l="1"/>
  <c r="A36" i="5"/>
  <c r="C35" i="5"/>
  <c r="B35" i="5"/>
  <c r="A37" i="5" l="1"/>
  <c r="F36" i="5"/>
  <c r="D36" i="5"/>
  <c r="C36" i="5"/>
  <c r="B36" i="5"/>
  <c r="A38" i="5" l="1"/>
  <c r="F37" i="5"/>
  <c r="D37" i="5"/>
  <c r="C37" i="5"/>
  <c r="B37" i="5"/>
  <c r="A39" i="5" l="1"/>
  <c r="F38" i="5"/>
  <c r="D38" i="5"/>
  <c r="C38" i="5"/>
  <c r="B38" i="5"/>
  <c r="F39" i="5" l="1"/>
  <c r="D39" i="5"/>
  <c r="A40" i="5"/>
  <c r="C39" i="5"/>
  <c r="B39" i="5"/>
  <c r="A41" i="5" l="1"/>
  <c r="F40" i="5"/>
  <c r="D40" i="5"/>
  <c r="B40" i="5"/>
  <c r="C40" i="5"/>
  <c r="A42" i="5" l="1"/>
  <c r="F41" i="5"/>
  <c r="D41" i="5"/>
  <c r="B41" i="5"/>
  <c r="C41" i="5"/>
  <c r="A43" i="5" l="1"/>
  <c r="F42" i="5"/>
  <c r="D42" i="5"/>
  <c r="C42" i="5"/>
  <c r="B42" i="5"/>
  <c r="F43" i="5" l="1"/>
  <c r="D43" i="5"/>
  <c r="A44" i="5"/>
  <c r="C43" i="5"/>
  <c r="B43" i="5"/>
  <c r="A45" i="5" l="1"/>
  <c r="F44" i="5"/>
  <c r="D44" i="5"/>
  <c r="B44" i="5"/>
  <c r="C44" i="5"/>
  <c r="A46" i="5" l="1"/>
  <c r="F45" i="5"/>
  <c r="D45" i="5"/>
  <c r="C45" i="5"/>
  <c r="B45" i="5"/>
  <c r="A47" i="5" l="1"/>
  <c r="F46" i="5"/>
  <c r="D46" i="5"/>
  <c r="C46" i="5"/>
  <c r="B46" i="5"/>
  <c r="F47" i="5" l="1"/>
  <c r="D47" i="5"/>
  <c r="A48" i="5"/>
  <c r="C47" i="5"/>
  <c r="B47" i="5"/>
  <c r="A49" i="5" l="1"/>
  <c r="F48" i="5"/>
  <c r="D48" i="5"/>
  <c r="C48" i="5"/>
  <c r="B48" i="5"/>
  <c r="A50" i="5" l="1"/>
  <c r="F49" i="5"/>
  <c r="D49" i="5"/>
  <c r="B49" i="5"/>
  <c r="C49" i="5"/>
  <c r="A51" i="5" l="1"/>
  <c r="F50" i="5"/>
  <c r="D50" i="5"/>
  <c r="B50" i="5"/>
  <c r="C50" i="5"/>
  <c r="F51" i="5" l="1"/>
  <c r="D51" i="5"/>
  <c r="A52" i="5"/>
  <c r="C51" i="5"/>
  <c r="B51" i="5"/>
  <c r="A53" i="5" l="1"/>
  <c r="F52" i="5"/>
  <c r="D52" i="5"/>
  <c r="B52" i="5"/>
  <c r="C52" i="5"/>
  <c r="A54" i="5" l="1"/>
  <c r="F53" i="5"/>
  <c r="D53" i="5"/>
  <c r="B53" i="5"/>
  <c r="C53" i="5"/>
  <c r="A55" i="5" l="1"/>
  <c r="F54" i="5"/>
  <c r="D54" i="5"/>
  <c r="C54" i="5"/>
  <c r="B54" i="5"/>
  <c r="F55" i="5" l="1"/>
  <c r="D55" i="5"/>
  <c r="A56" i="5"/>
  <c r="C55" i="5"/>
  <c r="B55" i="5"/>
  <c r="A57" i="5" l="1"/>
  <c r="F56" i="5"/>
  <c r="D56" i="5"/>
  <c r="C56" i="5"/>
  <c r="B56" i="5"/>
  <c r="A58" i="5" l="1"/>
  <c r="F57" i="5"/>
  <c r="D57" i="5"/>
  <c r="C57" i="5"/>
  <c r="B57" i="5"/>
  <c r="A59" i="5" l="1"/>
  <c r="F58" i="5"/>
  <c r="D58" i="5"/>
  <c r="C58" i="5"/>
  <c r="B58" i="5"/>
  <c r="F59" i="5" l="1"/>
  <c r="D59" i="5"/>
  <c r="A60" i="5"/>
  <c r="C59" i="5"/>
  <c r="B59" i="5"/>
  <c r="A61" i="5" l="1"/>
  <c r="F60" i="5"/>
  <c r="D60" i="5"/>
  <c r="B60" i="5"/>
  <c r="C60" i="5"/>
  <c r="A62" i="5" l="1"/>
  <c r="F61" i="5"/>
  <c r="D61" i="5"/>
  <c r="B61" i="5"/>
  <c r="C61" i="5"/>
  <c r="A63" i="5" l="1"/>
  <c r="F62" i="5"/>
  <c r="D62" i="5"/>
  <c r="C62" i="5"/>
  <c r="B62" i="5"/>
  <c r="F63" i="5" l="1"/>
  <c r="D63" i="5"/>
  <c r="C63" i="5"/>
  <c r="B63" i="5"/>
  <c r="B4" i="4" l="1"/>
  <c r="A4" i="4"/>
  <c r="A1" i="4"/>
  <c r="C4" i="5"/>
  <c r="C4" i="4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5" i="4" l="1"/>
  <c r="A6" i="4" s="1"/>
  <c r="D4" i="4"/>
  <c r="F4" i="4"/>
  <c r="A9" i="4" l="1"/>
  <c r="F6" i="4"/>
  <c r="C5" i="4"/>
  <c r="D5" i="4"/>
  <c r="D6" i="4" s="1"/>
  <c r="F5" i="4"/>
  <c r="B5" i="4"/>
  <c r="B6" i="4"/>
  <c r="C6" i="4"/>
  <c r="A7" i="4"/>
  <c r="F7" i="4" s="1"/>
  <c r="D7" i="4" l="1"/>
  <c r="F9" i="4"/>
  <c r="B9" i="4"/>
  <c r="C9" i="4"/>
  <c r="C7" i="4"/>
  <c r="B7" i="4"/>
  <c r="A8" i="4"/>
  <c r="F8" i="4" s="1"/>
  <c r="D8" i="4" l="1"/>
  <c r="D9" i="4"/>
  <c r="C8" i="4"/>
  <c r="B8" i="4"/>
  <c r="A11" i="4"/>
  <c r="F11" i="4" s="1"/>
  <c r="C11" i="4" l="1"/>
  <c r="B11" i="4"/>
  <c r="A10" i="4"/>
  <c r="A12" i="4"/>
  <c r="F12" i="4" s="1"/>
  <c r="F10" i="4" l="1"/>
  <c r="D10" i="4"/>
  <c r="D11" i="4" s="1"/>
  <c r="D12" i="4" s="1"/>
  <c r="B10" i="4"/>
  <c r="C10" i="4"/>
  <c r="C12" i="4"/>
  <c r="B12" i="4"/>
  <c r="A14" i="4"/>
  <c r="A13" i="4"/>
  <c r="F13" i="4" s="1"/>
  <c r="D13" i="4" l="1"/>
  <c r="F14" i="4"/>
  <c r="D14" i="4"/>
  <c r="A15" i="4"/>
  <c r="B14" i="4"/>
  <c r="C14" i="4"/>
  <c r="C13" i="4"/>
  <c r="B13" i="4"/>
  <c r="A16" i="4"/>
  <c r="F16" i="4" s="1"/>
  <c r="F15" i="4" l="1"/>
  <c r="D15" i="4"/>
  <c r="D16" i="4" s="1"/>
  <c r="C15" i="4"/>
  <c r="B15" i="4"/>
  <c r="A17" i="4"/>
  <c r="F17" i="4" s="1"/>
  <c r="C16" i="4"/>
  <c r="B16" i="4"/>
  <c r="A19" i="4"/>
  <c r="D17" i="4" l="1"/>
  <c r="F19" i="4"/>
  <c r="C19" i="4"/>
  <c r="B19" i="4"/>
  <c r="A18" i="4"/>
  <c r="F18" i="4" s="1"/>
  <c r="C17" i="4"/>
  <c r="B17" i="4"/>
  <c r="A20" i="4"/>
  <c r="F20" i="4" s="1"/>
  <c r="A21" i="4" l="1"/>
  <c r="F21" i="4" s="1"/>
  <c r="D18" i="4"/>
  <c r="D19" i="4"/>
  <c r="D20" i="4" s="1"/>
  <c r="C20" i="4"/>
  <c r="B20" i="4"/>
  <c r="B18" i="4"/>
  <c r="C18" i="4"/>
  <c r="B21" i="4" l="1"/>
  <c r="A24" i="4"/>
  <c r="F24" i="4" s="1"/>
  <c r="D21" i="4"/>
  <c r="C21" i="4"/>
  <c r="A22" i="4"/>
  <c r="F22" i="4" s="1"/>
  <c r="D24" i="4" l="1"/>
  <c r="C24" i="4"/>
  <c r="B24" i="4"/>
  <c r="A23" i="4"/>
  <c r="F23" i="4" s="1"/>
  <c r="A25" i="4"/>
  <c r="F25" i="4" s="1"/>
  <c r="B22" i="4"/>
  <c r="D22" i="4"/>
  <c r="C22" i="4"/>
  <c r="C23" i="4"/>
  <c r="A26" i="4" l="1"/>
  <c r="F26" i="4" s="1"/>
  <c r="B25" i="4"/>
  <c r="D25" i="4"/>
  <c r="C25" i="4"/>
  <c r="B23" i="4"/>
  <c r="D23" i="4"/>
  <c r="B26" i="4" l="1"/>
  <c r="A27" i="4"/>
  <c r="F27" i="4" s="1"/>
  <c r="D26" i="4"/>
  <c r="A29" i="4"/>
  <c r="F29" i="4" s="1"/>
  <c r="C26" i="4"/>
  <c r="D27" i="4"/>
  <c r="A28" i="4"/>
  <c r="F28" i="4" s="1"/>
  <c r="C27" i="4"/>
  <c r="B27" i="4"/>
  <c r="C29" i="4"/>
  <c r="B29" i="4"/>
  <c r="A30" i="4" l="1"/>
  <c r="F30" i="4" s="1"/>
  <c r="D29" i="4"/>
  <c r="D28" i="4"/>
  <c r="C28" i="4"/>
  <c r="B28" i="4"/>
  <c r="A31" i="4"/>
  <c r="F31" i="4" s="1"/>
  <c r="B30" i="4" l="1"/>
  <c r="D30" i="4"/>
  <c r="C30" i="4"/>
  <c r="A34" i="4"/>
  <c r="D31" i="4"/>
  <c r="A32" i="4"/>
  <c r="F32" i="4" s="1"/>
  <c r="C31" i="4"/>
  <c r="B31" i="4"/>
  <c r="B34" i="4" l="1"/>
  <c r="F34" i="4"/>
  <c r="D34" i="4"/>
  <c r="D32" i="4"/>
  <c r="C34" i="4"/>
  <c r="A35" i="4"/>
  <c r="A33" i="4"/>
  <c r="F33" i="4" s="1"/>
  <c r="C32" i="4"/>
  <c r="B32" i="4"/>
  <c r="C35" i="4" l="1"/>
  <c r="F35" i="4"/>
  <c r="D35" i="4"/>
  <c r="D33" i="4"/>
  <c r="B35" i="4"/>
  <c r="C33" i="4"/>
  <c r="B33" i="4"/>
  <c r="A36" i="4"/>
  <c r="F36" i="4" s="1"/>
  <c r="D36" i="4" l="1"/>
  <c r="A37" i="4"/>
  <c r="F37" i="4" s="1"/>
  <c r="C36" i="4"/>
  <c r="B36" i="4"/>
  <c r="A39" i="4"/>
  <c r="F39" i="4" s="1"/>
  <c r="D39" i="4" l="1"/>
  <c r="D37" i="4"/>
  <c r="A38" i="4"/>
  <c r="F38" i="4" s="1"/>
  <c r="C37" i="4"/>
  <c r="B37" i="4"/>
  <c r="A40" i="4"/>
  <c r="F40" i="4" s="1"/>
  <c r="C39" i="4"/>
  <c r="B39" i="4"/>
  <c r="D38" i="4" l="1"/>
  <c r="D40" i="4"/>
  <c r="B38" i="4"/>
  <c r="C38" i="4"/>
  <c r="A41" i="4"/>
  <c r="F41" i="4" s="1"/>
  <c r="C40" i="4"/>
  <c r="B40" i="4"/>
  <c r="D41" i="4" l="1"/>
  <c r="A42" i="4"/>
  <c r="F42" i="4" s="1"/>
  <c r="C41" i="4"/>
  <c r="B41" i="4"/>
  <c r="A44" i="4"/>
  <c r="F44" i="4" s="1"/>
  <c r="D44" i="4" l="1"/>
  <c r="D42" i="4"/>
  <c r="A45" i="4"/>
  <c r="F45" i="4" s="1"/>
  <c r="C44" i="4"/>
  <c r="B44" i="4"/>
  <c r="A43" i="4"/>
  <c r="F43" i="4" s="1"/>
  <c r="B42" i="4"/>
  <c r="C42" i="4"/>
  <c r="D45" i="4" l="1"/>
  <c r="D43" i="4"/>
  <c r="C45" i="4"/>
  <c r="B45" i="4"/>
  <c r="A46" i="4"/>
  <c r="F46" i="4" s="1"/>
  <c r="C43" i="4"/>
  <c r="B43" i="4"/>
  <c r="A49" i="4" l="1"/>
  <c r="F49" i="4" s="1"/>
  <c r="D46" i="4"/>
  <c r="A47" i="4"/>
  <c r="F47" i="4" s="1"/>
  <c r="B46" i="4"/>
  <c r="C46" i="4"/>
  <c r="A50" i="4" l="1"/>
  <c r="F50" i="4" s="1"/>
  <c r="C49" i="4"/>
  <c r="B49" i="4"/>
  <c r="D49" i="4"/>
  <c r="D47" i="4"/>
  <c r="A48" i="4"/>
  <c r="F48" i="4" s="1"/>
  <c r="C47" i="4"/>
  <c r="B47" i="4"/>
  <c r="C50" i="4" l="1"/>
  <c r="B50" i="4"/>
  <c r="D50" i="4"/>
  <c r="D48" i="4"/>
  <c r="A51" i="4"/>
  <c r="F51" i="4" s="1"/>
  <c r="C48" i="4"/>
  <c r="B48" i="4"/>
  <c r="D51" i="4" l="1"/>
  <c r="A52" i="4"/>
  <c r="F52" i="4" s="1"/>
  <c r="C51" i="4"/>
  <c r="B51" i="4"/>
  <c r="A54" i="4"/>
  <c r="F54" i="4" s="1"/>
  <c r="D52" i="4" l="1"/>
  <c r="D54" i="4"/>
  <c r="A53" i="4"/>
  <c r="F53" i="4" s="1"/>
  <c r="C52" i="4"/>
  <c r="B52" i="4"/>
  <c r="A55" i="4"/>
  <c r="F55" i="4" s="1"/>
  <c r="B54" i="4"/>
  <c r="C54" i="4"/>
  <c r="D53" i="4" l="1"/>
  <c r="D55" i="4"/>
  <c r="A56" i="4"/>
  <c r="F56" i="4" s="1"/>
  <c r="C53" i="4"/>
  <c r="B53" i="4"/>
  <c r="C55" i="4"/>
  <c r="B55" i="4"/>
  <c r="D56" i="4" l="1"/>
  <c r="A57" i="4"/>
  <c r="F57" i="4" s="1"/>
  <c r="C56" i="4"/>
  <c r="B56" i="4"/>
  <c r="A59" i="4"/>
  <c r="F59" i="4" s="1"/>
  <c r="D59" i="4" l="1"/>
  <c r="D57" i="4"/>
  <c r="A58" i="4"/>
  <c r="F58" i="4" s="1"/>
  <c r="C57" i="4"/>
  <c r="B57" i="4"/>
  <c r="A60" i="4"/>
  <c r="F60" i="4" s="1"/>
  <c r="C59" i="4"/>
  <c r="B59" i="4"/>
  <c r="D58" i="4" l="1"/>
  <c r="D60" i="4"/>
  <c r="A61" i="4"/>
  <c r="F61" i="4" s="1"/>
  <c r="B58" i="4"/>
  <c r="C58" i="4"/>
  <c r="C60" i="4"/>
  <c r="B60" i="4"/>
  <c r="D61" i="4" l="1"/>
  <c r="C61" i="4"/>
  <c r="B61" i="4"/>
  <c r="A62" i="4"/>
  <c r="F62" i="4" s="1"/>
  <c r="D62" i="4" l="1"/>
  <c r="B62" i="4"/>
  <c r="C62" i="4"/>
  <c r="A63" i="4"/>
  <c r="F63" i="4" s="1"/>
  <c r="D63" i="4" l="1"/>
  <c r="C63" i="4"/>
  <c r="B63" i="4"/>
</calcChain>
</file>

<file path=xl/sharedStrings.xml><?xml version="1.0" encoding="utf-8"?>
<sst xmlns="http://schemas.openxmlformats.org/spreadsheetml/2006/main" count="334" uniqueCount="204">
  <si>
    <t>Редни број</t>
  </si>
  <si>
    <t>Број чланова</t>
  </si>
  <si>
    <t>Потпис овлашћеног лица</t>
  </si>
  <si>
    <t>_____________________</t>
  </si>
  <si>
    <t>Начин обрачуна накнаде (на месечном нивоу, по одржаној седници  и слично)</t>
  </si>
  <si>
    <t>Правни основ за оснивање</t>
  </si>
  <si>
    <t>Назив комисија и других сталних и привремених радних тела</t>
  </si>
  <si>
    <t>Висина накнаде по члану (нето)</t>
  </si>
  <si>
    <t>Врста уговора</t>
  </si>
  <si>
    <t xml:space="preserve">Период за који је закључен уговор </t>
  </si>
  <si>
    <t>Висина нето месечне накнаде из уговора</t>
  </si>
  <si>
    <t>Висина бруто месечне накнаде из уговора</t>
  </si>
  <si>
    <t>rb</t>
  </si>
  <si>
    <t>naziv</t>
  </si>
  <si>
    <t>šifra JLS</t>
  </si>
  <si>
    <t>Александровац</t>
  </si>
  <si>
    <t>Алексинац</t>
  </si>
  <si>
    <t>Аранђеловац</t>
  </si>
  <si>
    <t>Ариље</t>
  </si>
  <si>
    <t>Бабушница</t>
  </si>
  <si>
    <t>Бајина Башта</t>
  </si>
  <si>
    <t>Баточина</t>
  </si>
  <si>
    <t>Бела Паланка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</si>
  <si>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</si>
  <si>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</si>
  <si>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</si>
  <si>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</si>
  <si>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</si>
  <si>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</si>
  <si>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</si>
  <si>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</si>
  <si>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Црна Трава</t>
  </si>
  <si>
    <t>Ћићевац</t>
  </si>
  <si>
    <t>Ћуприја</t>
  </si>
  <si>
    <t>Чачак</t>
  </si>
  <si>
    <t>Чајетина</t>
  </si>
  <si>
    <t>Деспотовац</t>
  </si>
  <si>
    <t>Димитровград</t>
  </si>
  <si>
    <t>Дољевац</t>
  </si>
  <si>
    <t>Гаџин Хан</t>
  </si>
  <si>
    <t>Голубац</t>
  </si>
  <si>
    <t>Горњи Милановац</t>
  </si>
  <si>
    <t>Ивањица</t>
  </si>
  <si>
    <t>Кладово</t>
  </si>
  <si>
    <t>Кнић</t>
  </si>
  <si>
    <t>Књажевац</t>
  </si>
  <si>
    <t>Коцељева</t>
  </si>
  <si>
    <t>Косјерић</t>
  </si>
  <si>
    <t>Краљево</t>
  </si>
  <si>
    <t>Крупањ</t>
  </si>
  <si>
    <t>Крушевац</t>
  </si>
  <si>
    <t>Кучево</t>
  </si>
  <si>
    <t>Куршумлија</t>
  </si>
  <si>
    <t>Лајковац</t>
  </si>
  <si>
    <t>Лебане</t>
  </si>
  <si>
    <t>Лесковац</t>
  </si>
  <si>
    <t>Лозница</t>
  </si>
  <si>
    <t>Лучани</t>
  </si>
  <si>
    <t>Љиг</t>
  </si>
  <si>
    <t>Љубовија</t>
  </si>
  <si>
    <t>Мајданпек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</si>
  <si>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</si>
  <si>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</si>
  <si>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</si>
  <si>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</si>
  <si>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</si>
  <si>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</si>
  <si>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Нова Варош</t>
  </si>
  <si>
    <t>Нови Пазар</t>
  </si>
  <si>
    <t>Осечина</t>
  </si>
  <si>
    <t>Параћин</t>
  </si>
  <si>
    <t>Петровац на Млави</t>
  </si>
  <si>
    <t>Пирот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</si>
  <si>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</si>
  <si>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</si>
  <si>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</si>
  <si>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</si>
  <si>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</si>
  <si>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</si>
  <si>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</si>
  <si>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</si>
  <si>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</si>
  <si>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</si>
  <si>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Сјеница</t>
  </si>
  <si>
    <t>Смедерево</t>
  </si>
  <si>
    <t>Смедеревска Паланка</t>
  </si>
  <si>
    <t>Сокобања</t>
  </si>
  <si>
    <t>Сурдулица</t>
  </si>
  <si>
    <t>Јагодина</t>
  </si>
  <si>
    <t>Свилајнац</t>
  </si>
  <si>
    <t>Сврљиг</t>
  </si>
  <si>
    <t>Шабац</t>
  </si>
  <si>
    <t>Ужице</t>
  </si>
  <si>
    <t>Топола</t>
  </si>
  <si>
    <t>Трговиште</t>
  </si>
  <si>
    <t>Трстеник</t>
  </si>
  <si>
    <t>Тутин</t>
  </si>
  <si>
    <t>Уб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</si>
  <si>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</si>
  <si>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</si>
  <si>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</si>
  <si>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</si>
  <si>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</si>
  <si>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</si>
  <si>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</si>
  <si>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</si>
  <si>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Врњачка Бања</t>
  </si>
  <si>
    <t>Зајечар</t>
  </si>
  <si>
    <t>Жабари</t>
  </si>
  <si>
    <t>Жагубица</t>
  </si>
  <si>
    <t>Житорађа</t>
  </si>
  <si>
    <t>Лапово</t>
  </si>
  <si>
    <t>Ада</t>
  </si>
  <si>
    <t>Алибунар</t>
  </si>
  <si>
    <t>Апатин</t>
  </si>
  <si>
    <t>Бач</t>
  </si>
  <si>
    <t>Бачка Паланка</t>
  </si>
  <si>
    <t>Бачка Топола</t>
  </si>
  <si>
    <t>Бачки Петровац</t>
  </si>
  <si>
    <t>Бечеј</t>
  </si>
  <si>
    <t>Бела Црква</t>
  </si>
  <si>
    <t>Беочин</t>
  </si>
  <si>
    <t>Чока</t>
  </si>
  <si>
    <t>Инђија</t>
  </si>
  <si>
    <t>Ириг</t>
  </si>
  <si>
    <t>Кањижа</t>
  </si>
  <si>
    <t>Кикинда</t>
  </si>
  <si>
    <t>Ковачица</t>
  </si>
  <si>
    <t>Ковин</t>
  </si>
  <si>
    <t>Кула</t>
  </si>
  <si>
    <t>Мали Иђош</t>
  </si>
  <si>
    <t>Нова Црња</t>
  </si>
  <si>
    <t>Нови Бечеј</t>
  </si>
  <si>
    <t>Нови Кнежевац</t>
  </si>
  <si>
    <t>Оџаци</t>
  </si>
  <si>
    <t>Опово</t>
  </si>
  <si>
    <t>Панчево</t>
  </si>
  <si>
    <t>Пећинци</t>
  </si>
  <si>
    <t>Пландиште</t>
  </si>
  <si>
    <t>Рума</t>
  </si>
  <si>
    <t>Сечањ</t>
  </si>
  <si>
    <t>Сента</t>
  </si>
  <si>
    <t>Сомбор</t>
  </si>
  <si>
    <t>Србобран</t>
  </si>
  <si>
    <t>Сремска Митровица</t>
  </si>
  <si>
    <t>Стара Пазова</t>
  </si>
  <si>
    <t>Суботица</t>
  </si>
  <si>
    <t>Шид</t>
  </si>
  <si>
    <t>Темерин</t>
  </si>
  <si>
    <t>Тител</t>
  </si>
  <si>
    <t>Врбас</t>
  </si>
  <si>
    <t>Вршац</t>
  </si>
  <si>
    <t>Зрењанин</t>
  </si>
  <si>
    <t>Жабаљ</t>
  </si>
  <si>
    <t>Житиште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</si>
  <si>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</si>
  <si>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</si>
  <si>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</si>
  <si>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</si>
  <si>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</si>
  <si>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</si>
  <si>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</si>
  <si>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Нови Сад</t>
  </si>
  <si>
    <t>Ниш</t>
  </si>
  <si>
    <t>АП Војводина</t>
  </si>
  <si>
    <t>БРАНИЧЕВСКИ УПРАВНИ ОКРУГ</t>
  </si>
  <si>
    <t>ШУМАДИЈСКИ УПРАВНИ ОКРУГ</t>
  </si>
  <si>
    <t>ПОМОРАВСКИ УПРАВНИ ОКРУГ</t>
  </si>
  <si>
    <t>БОРСКИ УПРАВНИ ОКРУГ</t>
  </si>
  <si>
    <t>ЗАЈЕЧАРСКИ УПРАВНИ ОКРУГ</t>
  </si>
  <si>
    <t>ЗЛАТИБОРСКИ УПРАВНИ ОКРУГ</t>
  </si>
  <si>
    <t>МОРАВИЧКИ УПРАВНИ ОКРУГ</t>
  </si>
  <si>
    <t>РАШКИ УПРАВНИ ОКРУГ</t>
  </si>
  <si>
    <t>РАСИНСКИ УПРАВНИ ОКРУГ</t>
  </si>
  <si>
    <t>СРЕДЊOБАНАТСКИ УПРАВНИ ОКРУГ</t>
  </si>
  <si>
    <t>НИШАВСКИ УПРАВНИ ОКРУГ</t>
  </si>
  <si>
    <t>ТОПЛИЧКИ УПРАВНИ ОКРУГ</t>
  </si>
  <si>
    <t>ПИРОТСКИ УПРАВНИ ОКРУГ</t>
  </si>
  <si>
    <t>ЈАБЛАНИЧКИ УПРАВНИ ОКРУГ</t>
  </si>
  <si>
    <t>ПЧИЊСКИ УПРАВНИ ОКРУГ</t>
  </si>
  <si>
    <t>КОСОВСКИ УПРАВНИ ОКРУГ</t>
  </si>
  <si>
    <t>ПЕЋКИ УПРАВНИ ОКРУГ</t>
  </si>
  <si>
    <t>ПРИЗРЕНСКИ УПРАВНИ ОКРУГ</t>
  </si>
  <si>
    <t>КОСОВСКО-МИТРОВАЧКИ УПРАВНИ ОКРУГ</t>
  </si>
  <si>
    <t>КОСОВСКО-ПОМОРАВСКИ УПРАВНИ ОКРУГ</t>
  </si>
  <si>
    <t>СЕВЕРНОБАНАТСКИ УПРАВНИ ОКРУГ</t>
  </si>
  <si>
    <t>ЈУЖНОБАНАТСКИ  УПРАВНИ ОКРУГ</t>
  </si>
  <si>
    <t>ЗАПАДНОБАЧКИ УПРАВНИ ОКРУГ</t>
  </si>
  <si>
    <t>СРЕМСКИ УПРАВНИ ОКРУГ</t>
  </si>
  <si>
    <t>ЈУЖНОБАЧКИ УПРАВНИ ОКРУГ</t>
  </si>
  <si>
    <t>МАЧВАНСКИ УПРАВНИ ОКРУГ</t>
  </si>
  <si>
    <t>КОЛУБАРСКИ УПРАВНИ ОКРУГ</t>
  </si>
  <si>
    <t>РЕПУБЛИЧКА ДИРЕКЦИЈА ЗА РОБНЕ РЕЗЕРВЕ</t>
  </si>
  <si>
    <t>ЦЕНТАР ЗА ИСТРАЖИВАЊЕ НЕСРЕЋА</t>
  </si>
  <si>
    <t>Шифра ЈЛС:</t>
  </si>
  <si>
    <t>iznos</t>
  </si>
  <si>
    <t>Šifra JLS</t>
  </si>
  <si>
    <t>Naziv JLS</t>
  </si>
  <si>
    <t>redni broj</t>
  </si>
  <si>
    <t>Начин обрачуна накнаде</t>
  </si>
  <si>
    <t>Назив комисија и других  тела</t>
  </si>
  <si>
    <t>Podatak</t>
  </si>
  <si>
    <t>Taбела 1 - Подаци о комисијама и другим сталним и привременим радним телима</t>
  </si>
  <si>
    <r>
      <t>Taбела 2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sz val="14"/>
        <color theme="1"/>
        <rFont val="Calibri"/>
        <family val="2"/>
        <charset val="204"/>
        <scheme val="minor"/>
      </rPr>
      <t>Подаци о уговорима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</si>
</sst>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righ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0" fillId="0" borderId="3" xfId="0" applyBorder="1"/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5" borderId="0" xfId="0" applyFill="1"/>
    <xf numFmtId="0" fontId="2" fillId="0" borderId="1" xfId="0" applyFont="1" applyBorder="1" applyAlignment="1">
      <alignment horizontal="center" vertical="top"/>
    </xf>
    <xf numFmtId="49" fontId="0" fillId="0" borderId="0" xfId="0" applyNumberFormat="1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4" fontId="1" fillId="6" borderId="0" xfId="0" applyNumberFormat="1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 applyProtection="1">
      <alignment horizontal="left" vertical="center" wrapText="1" shrinkToFit="1"/>
    </xf>
    <xf numFmtId="0" fontId="5" fillId="4" borderId="5" xfId="0" applyFont="1" applyFill="1" applyBorder="1" applyAlignment="1" applyProtection="1">
      <alignment horizontal="left" vertical="center" wrapText="1" shrinkToFit="1"/>
    </xf>
    <xf numFmtId="0" fontId="5" fillId="4" borderId="6" xfId="0" applyFont="1" applyFill="1" applyBorder="1" applyAlignment="1" applyProtection="1">
      <alignment horizontal="left" vertical="center" wrapText="1" shrinkToFi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A3" sqref="A3"/>
    </sheetView>
  </sheetViews>
  <sheetFormatPr defaultRowHeight="15" x14ac:dyDescent="0.25"/>
  <cols>
    <col min="1" max="1" width="13.140625" customWidth="1"/>
    <col min="2" max="2" width="36.140625" customWidth="1"/>
    <col min="3" max="3" width="25.140625" customWidth="1"/>
    <col min="4" max="4" width="10.28515625" customWidth="1"/>
    <col min="5" max="5" width="22.7109375" customWidth="1"/>
    <col min="6" max="6" width="15.7109375" customWidth="1"/>
    <col min="7" max="7" width="14.140625" customWidth="1"/>
  </cols>
  <sheetData>
    <row r="1" spans="1:7" ht="31.5" customHeight="1" x14ac:dyDescent="0.3">
      <c r="A1" s="14" t="s">
        <v>202</v>
      </c>
    </row>
    <row r="2" spans="1:7" ht="18.75" customHeight="1" x14ac:dyDescent="0.25">
      <c r="A2" s="1"/>
    </row>
    <row r="3" spans="1:7" ht="19.5" customHeight="1" x14ac:dyDescent="0.25">
      <c r="A3" s="28" t="s">
        <v>194</v>
      </c>
      <c r="B3" s="13"/>
      <c r="C3" s="30">
        <f>IF(ISNA(IF($A$5&gt;0,VLOOKUP(B3,Sheet1!A2:B152,2,FALSE),""))=TRUE,0,IF($A$5&gt;0,VLOOKUP(B3,Sheet1!A2:B152,2,FALSE),""))</f>
        <v>0</v>
      </c>
      <c r="D3" s="31"/>
      <c r="E3" s="32"/>
    </row>
    <row r="4" spans="1:7" ht="23.25" customHeight="1" x14ac:dyDescent="0.25"/>
    <row r="5" spans="1:7" ht="71.25" customHeight="1" x14ac:dyDescent="0.25">
      <c r="A5" s="15" t="s">
        <v>0</v>
      </c>
      <c r="B5" s="15" t="s">
        <v>5</v>
      </c>
      <c r="C5" s="15" t="s">
        <v>6</v>
      </c>
      <c r="D5" s="15" t="s">
        <v>1</v>
      </c>
      <c r="E5" s="15" t="s">
        <v>4</v>
      </c>
      <c r="F5" s="15" t="s">
        <v>7</v>
      </c>
      <c r="G5" s="1"/>
    </row>
    <row r="6" spans="1:7" x14ac:dyDescent="0.25">
      <c r="A6" s="21">
        <v>1</v>
      </c>
      <c r="B6" s="23"/>
      <c r="C6" s="23"/>
      <c r="D6" s="24"/>
      <c r="E6" s="24"/>
      <c r="F6" s="24"/>
    </row>
    <row r="7" spans="1:7" x14ac:dyDescent="0.25">
      <c r="A7" s="21">
        <v>2</v>
      </c>
      <c r="B7" s="23"/>
      <c r="C7" s="23"/>
      <c r="D7" s="24"/>
      <c r="E7" s="24"/>
      <c r="F7" s="24"/>
    </row>
    <row r="8" spans="1:7" x14ac:dyDescent="0.25">
      <c r="A8" s="21">
        <v>3</v>
      </c>
      <c r="B8" s="23"/>
      <c r="C8" s="23"/>
      <c r="D8" s="24"/>
      <c r="E8" s="24"/>
      <c r="F8" s="24"/>
    </row>
    <row r="9" spans="1:7" x14ac:dyDescent="0.25">
      <c r="A9" s="21">
        <v>4</v>
      </c>
      <c r="B9" s="23"/>
      <c r="C9" s="23"/>
      <c r="D9" s="24"/>
      <c r="E9" s="24"/>
      <c r="F9" s="24"/>
    </row>
    <row r="10" spans="1:7" x14ac:dyDescent="0.25">
      <c r="A10" s="21">
        <v>5</v>
      </c>
      <c r="B10" s="23"/>
      <c r="C10" s="23"/>
      <c r="D10" s="24"/>
      <c r="E10" s="24"/>
      <c r="F10" s="24"/>
    </row>
    <row r="11" spans="1:7" x14ac:dyDescent="0.25">
      <c r="A11" s="21">
        <v>6</v>
      </c>
      <c r="B11" s="23"/>
      <c r="C11" s="23"/>
      <c r="D11" s="24"/>
      <c r="E11" s="24"/>
      <c r="F11" s="24"/>
    </row>
    <row r="12" spans="1:7" x14ac:dyDescent="0.25">
      <c r="A12" s="21">
        <v>7</v>
      </c>
      <c r="B12" s="23"/>
      <c r="C12" s="23"/>
      <c r="D12" s="24"/>
      <c r="E12" s="24"/>
      <c r="F12" s="24"/>
    </row>
    <row r="13" spans="1:7" x14ac:dyDescent="0.25">
      <c r="A13" s="21">
        <v>8</v>
      </c>
      <c r="B13" s="23"/>
      <c r="C13" s="23"/>
      <c r="D13" s="24"/>
      <c r="E13" s="24"/>
      <c r="F13" s="24"/>
    </row>
    <row r="14" spans="1:7" x14ac:dyDescent="0.25">
      <c r="A14" s="21">
        <v>9</v>
      </c>
      <c r="B14" s="23"/>
      <c r="C14" s="23"/>
      <c r="D14" s="24"/>
      <c r="E14" s="24"/>
      <c r="F14" s="24"/>
    </row>
    <row r="15" spans="1:7" x14ac:dyDescent="0.25">
      <c r="A15" s="21">
        <v>10</v>
      </c>
      <c r="B15" s="23"/>
      <c r="C15" s="23"/>
      <c r="D15" s="24"/>
      <c r="E15" s="24"/>
      <c r="F15" s="24"/>
    </row>
    <row r="16" spans="1:7" x14ac:dyDescent="0.25">
      <c r="A16" s="21">
        <v>11</v>
      </c>
      <c r="B16" s="23"/>
      <c r="C16" s="23"/>
      <c r="D16" s="24"/>
      <c r="E16" s="24"/>
      <c r="F16" s="24"/>
    </row>
    <row r="17" spans="1:6" x14ac:dyDescent="0.25">
      <c r="A17" s="21">
        <v>12</v>
      </c>
      <c r="B17" s="24"/>
      <c r="C17" s="24"/>
      <c r="D17" s="24"/>
      <c r="E17" s="24"/>
      <c r="F17" s="24"/>
    </row>
    <row r="20" spans="1:6" x14ac:dyDescent="0.25">
      <c r="E20" s="29" t="s">
        <v>2</v>
      </c>
      <c r="F20" s="29"/>
    </row>
    <row r="21" spans="1:6" x14ac:dyDescent="0.25">
      <c r="E21" s="29" t="s">
        <v>3</v>
      </c>
      <c r="F21" s="29"/>
    </row>
  </sheetData>
  <sheetProtection algorithmName="SHA-512" hashValue="baB0BJMw32zvkVcI59UAgg5D0/cFA6Zb8hL3vDqNGZ92t0XO77cfAcTNI08oW/jCcC94pP9MARVeiHrYN6QWlw==" saltValue="CvZhDy2rOWOlUbFOW7YrZA==" spinCount="100000" sheet="1" objects="1" scenarios="1" formatCells="0" formatColumns="0" formatRows="0" insertRows="0"/>
  <mergeCells count="3">
    <mergeCell ref="E20:F20"/>
    <mergeCell ref="E21:F21"/>
    <mergeCell ref="C3:E3"/>
  </mergeCells>
  <pageMargins left="0.7" right="0.7" top="0.75" bottom="0.75" header="0.3" footer="0.3"/>
  <pageSetup scale="9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C19" sqref="C19"/>
    </sheetView>
  </sheetViews>
  <sheetFormatPr defaultRowHeight="15" x14ac:dyDescent="0.25"/>
  <cols>
    <col min="1" max="1" width="12.42578125" customWidth="1"/>
    <col min="2" max="2" width="21.85546875" customWidth="1"/>
    <col min="3" max="4" width="20" customWidth="1"/>
    <col min="5" max="5" width="19.5703125" customWidth="1"/>
    <col min="6" max="6" width="14.140625" customWidth="1"/>
  </cols>
  <sheetData>
    <row r="1" spans="1:6" ht="31.5" customHeight="1" x14ac:dyDescent="0.3">
      <c r="A1" s="14" t="s">
        <v>203</v>
      </c>
      <c r="B1" s="14"/>
    </row>
    <row r="2" spans="1:6" ht="18.75" customHeight="1" x14ac:dyDescent="0.25">
      <c r="A2" s="1"/>
    </row>
    <row r="3" spans="1:6" ht="19.5" customHeight="1" x14ac:dyDescent="0.25">
      <c r="A3" s="28" t="s">
        <v>194</v>
      </c>
      <c r="B3" s="13"/>
      <c r="C3" s="30">
        <f>IF(ISNA(IF($A$6&gt;0,VLOOKUP(B3,Sheet1!A2:B152,2,FALSE),""))=TRUE,0,IF($A$6&gt;0,VLOOKUP(B3,Sheet1!A2:B152,2,FALSE),""))</f>
        <v>0</v>
      </c>
      <c r="D3" s="31"/>
      <c r="E3" s="32"/>
    </row>
    <row r="4" spans="1:6" ht="24" customHeight="1" x14ac:dyDescent="0.25"/>
    <row r="5" spans="1:6" ht="52.5" customHeight="1" x14ac:dyDescent="0.25">
      <c r="A5" s="15" t="s">
        <v>0</v>
      </c>
      <c r="B5" s="15" t="s">
        <v>8</v>
      </c>
      <c r="C5" s="15" t="s">
        <v>9</v>
      </c>
      <c r="D5" s="15" t="s">
        <v>10</v>
      </c>
      <c r="E5" s="15" t="s">
        <v>11</v>
      </c>
      <c r="F5" s="1"/>
    </row>
    <row r="6" spans="1:6" x14ac:dyDescent="0.25">
      <c r="A6" s="21">
        <v>1</v>
      </c>
      <c r="B6" s="23"/>
      <c r="C6" s="25"/>
      <c r="D6" s="24"/>
      <c r="E6" s="24"/>
    </row>
    <row r="7" spans="1:6" x14ac:dyDescent="0.25">
      <c r="A7" s="21">
        <v>2</v>
      </c>
      <c r="B7" s="23"/>
      <c r="C7" s="25"/>
      <c r="D7" s="24"/>
      <c r="E7" s="24"/>
    </row>
    <row r="8" spans="1:6" x14ac:dyDescent="0.25">
      <c r="A8" s="21">
        <v>3</v>
      </c>
      <c r="B8" s="23"/>
      <c r="C8" s="25"/>
      <c r="D8" s="24"/>
      <c r="E8" s="24"/>
    </row>
    <row r="9" spans="1:6" x14ac:dyDescent="0.25">
      <c r="A9" s="21">
        <v>4</v>
      </c>
      <c r="B9" s="23"/>
      <c r="C9" s="25"/>
      <c r="D9" s="24"/>
      <c r="E9" s="24"/>
    </row>
    <row r="10" spans="1:6" x14ac:dyDescent="0.25">
      <c r="A10" s="21">
        <v>5</v>
      </c>
      <c r="B10" s="23"/>
      <c r="C10" s="25"/>
      <c r="D10" s="24"/>
      <c r="E10" s="24"/>
    </row>
    <row r="11" spans="1:6" x14ac:dyDescent="0.25">
      <c r="A11" s="21">
        <v>6</v>
      </c>
      <c r="B11" s="23"/>
      <c r="C11" s="25"/>
      <c r="D11" s="24"/>
      <c r="E11" s="24"/>
    </row>
    <row r="12" spans="1:6" x14ac:dyDescent="0.25">
      <c r="A12" s="21">
        <v>7</v>
      </c>
      <c r="B12" s="23"/>
      <c r="C12" s="25"/>
      <c r="D12" s="24"/>
      <c r="E12" s="24"/>
    </row>
    <row r="13" spans="1:6" x14ac:dyDescent="0.25">
      <c r="A13" s="21">
        <v>8</v>
      </c>
      <c r="B13" s="23"/>
      <c r="C13" s="25"/>
      <c r="D13" s="24"/>
      <c r="E13" s="24"/>
    </row>
    <row r="14" spans="1:6" x14ac:dyDescent="0.25">
      <c r="A14" s="21">
        <v>9</v>
      </c>
      <c r="B14" s="23"/>
      <c r="C14" s="25"/>
      <c r="D14" s="24"/>
      <c r="E14" s="24"/>
    </row>
    <row r="15" spans="1:6" x14ac:dyDescent="0.25">
      <c r="A15" s="21">
        <v>10</v>
      </c>
      <c r="B15" s="23"/>
      <c r="C15" s="25"/>
      <c r="D15" s="24"/>
      <c r="E15" s="24"/>
    </row>
    <row r="16" spans="1:6" x14ac:dyDescent="0.25">
      <c r="A16" s="21">
        <v>11</v>
      </c>
      <c r="B16" s="23"/>
      <c r="C16" s="25"/>
      <c r="D16" s="24"/>
      <c r="E16" s="24"/>
    </row>
    <row r="17" spans="1:5" x14ac:dyDescent="0.25">
      <c r="A17" s="21">
        <v>12</v>
      </c>
      <c r="B17" s="24"/>
      <c r="C17" s="25"/>
      <c r="D17" s="24"/>
      <c r="E17" s="24"/>
    </row>
    <row r="20" spans="1:5" x14ac:dyDescent="0.25">
      <c r="C20" s="29" t="s">
        <v>2</v>
      </c>
      <c r="D20" s="29"/>
      <c r="E20" s="29"/>
    </row>
    <row r="21" spans="1:5" x14ac:dyDescent="0.25">
      <c r="C21" s="29" t="s">
        <v>3</v>
      </c>
      <c r="D21" s="29"/>
      <c r="E21" s="29"/>
    </row>
  </sheetData>
  <sheetProtection algorithmName="SHA-512" hashValue="7MZ84oQJACpdXcTThMt1/MMOyR4MYodPObnBrirKF1iDwOCdQ6dB1cjboL3/Td12XlBymUqE9kJ+8MUJgMkTKg==" saltValue="KJh48Vk2jJ1khL4BqeLNiA==" spinCount="100000" sheet="1" objects="1" scenarios="1" formatCells="0" formatColumns="0" formatRows="0" insertRows="0"/>
  <mergeCells count="3">
    <mergeCell ref="C20:E20"/>
    <mergeCell ref="C21:E21"/>
    <mergeCell ref="C3:E3"/>
  </mergeCells>
  <pageMargins left="0.7" right="0.7" top="0.75" bottom="0.75" header="0.3" footer="0.3"/>
  <pageSetup paperSize="9" scale="93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8"/>
  <sheetViews>
    <sheetView topLeftCell="A115" workbookViewId="0">
      <selection sqref="A1:XFD1048576"/>
    </sheetView>
  </sheetViews>
  <sheetFormatPr defaultColWidth="12.42578125" defaultRowHeight="15" x14ac:dyDescent="0.25"/>
  <cols>
    <col min="1" max="1" width="5.28515625" customWidth="1"/>
    <col min="2" max="2" width="31" customWidth="1"/>
  </cols>
  <sheetData>
    <row r="1" spans="1:3" x14ac:dyDescent="0.25">
      <c r="A1" s="3" t="s">
        <v>12</v>
      </c>
      <c r="B1" s="3" t="s">
        <v>13</v>
      </c>
      <c r="C1" s="3" t="s">
        <v>14</v>
      </c>
    </row>
    <row r="2" spans="1:3" x14ac:dyDescent="0.25">
      <c r="A2" s="4">
        <v>1</v>
      </c>
      <c r="B2" s="5" t="s">
        <v>15</v>
      </c>
      <c r="C2" s="6">
        <f t="shared" ref="C2:C65" si="0">VALUE(A2)</f>
        <v>1</v>
      </c>
    </row>
    <row r="3" spans="1:3" x14ac:dyDescent="0.25">
      <c r="A3" s="4">
        <v>2</v>
      </c>
      <c r="B3" s="5" t="s">
        <v>16</v>
      </c>
      <c r="C3" s="6">
        <f t="shared" si="0"/>
        <v>2</v>
      </c>
    </row>
    <row r="4" spans="1:3" x14ac:dyDescent="0.25">
      <c r="A4" s="4">
        <v>3</v>
      </c>
      <c r="B4" s="5" t="s">
        <v>17</v>
      </c>
      <c r="C4" s="6">
        <f t="shared" si="0"/>
        <v>3</v>
      </c>
    </row>
    <row r="5" spans="1:3" x14ac:dyDescent="0.25">
      <c r="A5" s="4">
        <v>4</v>
      </c>
      <c r="B5" s="5" t="s">
        <v>18</v>
      </c>
      <c r="C5" s="6">
        <f t="shared" si="0"/>
        <v>4</v>
      </c>
    </row>
    <row r="6" spans="1:3" x14ac:dyDescent="0.25">
      <c r="A6" s="4">
        <v>6</v>
      </c>
      <c r="B6" s="5" t="s">
        <v>19</v>
      </c>
      <c r="C6" s="6">
        <f t="shared" si="0"/>
        <v>6</v>
      </c>
    </row>
    <row r="7" spans="1:3" x14ac:dyDescent="0.25">
      <c r="A7" s="4">
        <v>7</v>
      </c>
      <c r="B7" s="5" t="s">
        <v>20</v>
      </c>
      <c r="C7" s="6">
        <f t="shared" si="0"/>
        <v>7</v>
      </c>
    </row>
    <row r="8" spans="1:3" x14ac:dyDescent="0.25">
      <c r="A8" s="4">
        <v>8</v>
      </c>
      <c r="B8" s="5" t="s">
        <v>21</v>
      </c>
      <c r="C8" s="6">
        <f t="shared" si="0"/>
        <v>8</v>
      </c>
    </row>
    <row r="9" spans="1:3" x14ac:dyDescent="0.25">
      <c r="A9" s="4">
        <v>9</v>
      </c>
      <c r="B9" s="5" t="s">
        <v>22</v>
      </c>
      <c r="C9" s="6">
        <f t="shared" si="0"/>
        <v>9</v>
      </c>
    </row>
    <row r="10" spans="1:3" x14ac:dyDescent="0.25">
      <c r="A10" s="4">
        <v>23</v>
      </c>
      <c r="B10" s="5" t="s">
        <v>23</v>
      </c>
      <c r="C10" s="6">
        <f t="shared" si="0"/>
        <v>23</v>
      </c>
    </row>
    <row r="11" spans="1:3" x14ac:dyDescent="0.25">
      <c r="A11" s="4">
        <v>24</v>
      </c>
      <c r="B11" s="5" t="s">
        <v>24</v>
      </c>
      <c r="C11" s="6">
        <f t="shared" si="0"/>
        <v>24</v>
      </c>
    </row>
    <row r="12" spans="1:3" x14ac:dyDescent="0.25">
      <c r="A12" s="4">
        <v>25</v>
      </c>
      <c r="B12" s="5" t="s">
        <v>25</v>
      </c>
      <c r="C12" s="6">
        <f t="shared" si="0"/>
        <v>25</v>
      </c>
    </row>
    <row r="13" spans="1:3" x14ac:dyDescent="0.25">
      <c r="A13" s="4">
        <v>26</v>
      </c>
      <c r="B13" s="5" t="s">
        <v>26</v>
      </c>
      <c r="C13" s="6">
        <f t="shared" si="0"/>
        <v>26</v>
      </c>
    </row>
    <row r="14" spans="1:3" x14ac:dyDescent="0.25">
      <c r="A14" s="4">
        <v>27</v>
      </c>
      <c r="B14" s="5" t="s">
        <v>27</v>
      </c>
      <c r="C14" s="6">
        <f t="shared" si="0"/>
        <v>27</v>
      </c>
    </row>
    <row r="15" spans="1:3" x14ac:dyDescent="0.25">
      <c r="A15" s="4">
        <v>28</v>
      </c>
      <c r="B15" s="5" t="s">
        <v>28</v>
      </c>
      <c r="C15" s="6">
        <f t="shared" si="0"/>
        <v>28</v>
      </c>
    </row>
    <row r="16" spans="1:3" x14ac:dyDescent="0.25">
      <c r="A16" s="4">
        <v>29</v>
      </c>
      <c r="B16" s="5" t="s">
        <v>29</v>
      </c>
      <c r="C16" s="6">
        <f t="shared" si="0"/>
        <v>29</v>
      </c>
    </row>
    <row r="17" spans="1:3" x14ac:dyDescent="0.25">
      <c r="A17" s="4">
        <v>30</v>
      </c>
      <c r="B17" s="5" t="s">
        <v>30</v>
      </c>
      <c r="C17" s="6">
        <f t="shared" si="0"/>
        <v>30</v>
      </c>
    </row>
    <row r="18" spans="1:3" x14ac:dyDescent="0.25">
      <c r="A18" s="4">
        <v>31</v>
      </c>
      <c r="B18" s="5" t="s">
        <v>31</v>
      </c>
      <c r="C18" s="6">
        <f t="shared" si="0"/>
        <v>31</v>
      </c>
    </row>
    <row r="19" spans="1:3" x14ac:dyDescent="0.25">
      <c r="A19" s="4">
        <v>32</v>
      </c>
      <c r="B19" s="5" t="s">
        <v>32</v>
      </c>
      <c r="C19" s="6">
        <f t="shared" si="0"/>
        <v>32</v>
      </c>
    </row>
    <row r="20" spans="1:3" x14ac:dyDescent="0.25">
      <c r="A20" s="4">
        <v>33</v>
      </c>
      <c r="B20" s="5" t="s">
        <v>33</v>
      </c>
      <c r="C20" s="6">
        <f t="shared" si="0"/>
        <v>33</v>
      </c>
    </row>
    <row r="21" spans="1:3" x14ac:dyDescent="0.25">
      <c r="A21" s="4">
        <v>34</v>
      </c>
      <c r="B21" s="5" t="s">
        <v>34</v>
      </c>
      <c r="C21" s="6">
        <f t="shared" si="0"/>
        <v>34</v>
      </c>
    </row>
    <row r="22" spans="1:3" x14ac:dyDescent="0.25">
      <c r="A22" s="4">
        <v>35</v>
      </c>
      <c r="B22" s="5" t="s">
        <v>35</v>
      </c>
      <c r="C22" s="6">
        <f t="shared" si="0"/>
        <v>35</v>
      </c>
    </row>
    <row r="23" spans="1:3" x14ac:dyDescent="0.25">
      <c r="A23" s="4">
        <v>36</v>
      </c>
      <c r="B23" s="5" t="s">
        <v>36</v>
      </c>
      <c r="C23" s="6">
        <f t="shared" si="0"/>
        <v>36</v>
      </c>
    </row>
    <row r="24" spans="1:3" x14ac:dyDescent="0.25">
      <c r="A24" s="4">
        <v>37</v>
      </c>
      <c r="B24" s="5" t="s">
        <v>37</v>
      </c>
      <c r="C24" s="6">
        <f t="shared" si="0"/>
        <v>37</v>
      </c>
    </row>
    <row r="25" spans="1:3" x14ac:dyDescent="0.25">
      <c r="A25" s="4">
        <v>38</v>
      </c>
      <c r="B25" s="5" t="s">
        <v>38</v>
      </c>
      <c r="C25" s="6">
        <f t="shared" si="0"/>
        <v>38</v>
      </c>
    </row>
    <row r="26" spans="1:3" x14ac:dyDescent="0.25">
      <c r="A26" s="4">
        <v>39</v>
      </c>
      <c r="B26" s="5" t="s">
        <v>39</v>
      </c>
      <c r="C26" s="6">
        <f t="shared" si="0"/>
        <v>39</v>
      </c>
    </row>
    <row r="27" spans="1:3" x14ac:dyDescent="0.25">
      <c r="A27" s="4">
        <v>40</v>
      </c>
      <c r="B27" s="5" t="s">
        <v>40</v>
      </c>
      <c r="C27" s="6">
        <f t="shared" si="0"/>
        <v>40</v>
      </c>
    </row>
    <row r="28" spans="1:3" x14ac:dyDescent="0.25">
      <c r="A28" s="4">
        <v>41</v>
      </c>
      <c r="B28" s="5" t="s">
        <v>41</v>
      </c>
      <c r="C28" s="6">
        <f t="shared" si="0"/>
        <v>41</v>
      </c>
    </row>
    <row r="29" spans="1:3" x14ac:dyDescent="0.25">
      <c r="A29" s="4">
        <v>42</v>
      </c>
      <c r="B29" s="5" t="s">
        <v>42</v>
      </c>
      <c r="C29" s="6">
        <f t="shared" si="0"/>
        <v>42</v>
      </c>
    </row>
    <row r="30" spans="1:3" x14ac:dyDescent="0.25">
      <c r="A30" s="4">
        <v>43</v>
      </c>
      <c r="B30" s="5" t="s">
        <v>43</v>
      </c>
      <c r="C30" s="6">
        <f t="shared" si="0"/>
        <v>43</v>
      </c>
    </row>
    <row r="31" spans="1:3" x14ac:dyDescent="0.25">
      <c r="A31" s="4">
        <v>44</v>
      </c>
      <c r="B31" s="5" t="s">
        <v>44</v>
      </c>
      <c r="C31" s="6">
        <f t="shared" si="0"/>
        <v>44</v>
      </c>
    </row>
    <row r="32" spans="1:3" x14ac:dyDescent="0.25">
      <c r="A32" s="4">
        <v>45</v>
      </c>
      <c r="B32" s="5" t="s">
        <v>45</v>
      </c>
      <c r="C32" s="6">
        <f t="shared" si="0"/>
        <v>45</v>
      </c>
    </row>
    <row r="33" spans="1:3" x14ac:dyDescent="0.25">
      <c r="A33" s="4">
        <v>46</v>
      </c>
      <c r="B33" s="5" t="s">
        <v>46</v>
      </c>
      <c r="C33" s="6">
        <f t="shared" si="0"/>
        <v>46</v>
      </c>
    </row>
    <row r="34" spans="1:3" x14ac:dyDescent="0.25">
      <c r="A34" s="4">
        <v>48</v>
      </c>
      <c r="B34" s="5" t="s">
        <v>47</v>
      </c>
      <c r="C34" s="6">
        <f t="shared" si="0"/>
        <v>48</v>
      </c>
    </row>
    <row r="35" spans="1:3" x14ac:dyDescent="0.25">
      <c r="A35" s="4">
        <v>50</v>
      </c>
      <c r="B35" s="5" t="s">
        <v>48</v>
      </c>
      <c r="C35" s="6">
        <f t="shared" si="0"/>
        <v>50</v>
      </c>
    </row>
    <row r="36" spans="1:3" x14ac:dyDescent="0.25">
      <c r="A36" s="4">
        <v>51</v>
      </c>
      <c r="B36" s="5" t="s">
        <v>49</v>
      </c>
      <c r="C36" s="6">
        <f t="shared" si="0"/>
        <v>51</v>
      </c>
    </row>
    <row r="37" spans="1:3" x14ac:dyDescent="0.25">
      <c r="A37" s="4">
        <v>52</v>
      </c>
      <c r="B37" s="5" t="s">
        <v>50</v>
      </c>
      <c r="C37" s="6">
        <f t="shared" si="0"/>
        <v>52</v>
      </c>
    </row>
    <row r="38" spans="1:3" x14ac:dyDescent="0.25">
      <c r="A38" s="4">
        <v>53</v>
      </c>
      <c r="B38" s="5" t="s">
        <v>51</v>
      </c>
      <c r="C38" s="6">
        <f t="shared" si="0"/>
        <v>53</v>
      </c>
    </row>
    <row r="39" spans="1:3" x14ac:dyDescent="0.25">
      <c r="A39" s="4">
        <v>54</v>
      </c>
      <c r="B39" s="5" t="s">
        <v>52</v>
      </c>
      <c r="C39" s="6">
        <f t="shared" si="0"/>
        <v>54</v>
      </c>
    </row>
    <row r="40" spans="1:3" x14ac:dyDescent="0.25">
      <c r="A40" s="4">
        <v>55</v>
      </c>
      <c r="B40" s="5" t="s">
        <v>53</v>
      </c>
      <c r="C40" s="6">
        <f t="shared" si="0"/>
        <v>55</v>
      </c>
    </row>
    <row r="41" spans="1:3" x14ac:dyDescent="0.25">
      <c r="A41" s="4">
        <v>57</v>
      </c>
      <c r="B41" s="5" t="s">
        <v>54</v>
      </c>
      <c r="C41" s="6">
        <f t="shared" si="0"/>
        <v>57</v>
      </c>
    </row>
    <row r="42" spans="1:3" x14ac:dyDescent="0.25">
      <c r="A42" s="4">
        <v>58</v>
      </c>
      <c r="B42" s="5" t="s">
        <v>55</v>
      </c>
      <c r="C42" s="6">
        <f t="shared" si="0"/>
        <v>58</v>
      </c>
    </row>
    <row r="43" spans="1:3" x14ac:dyDescent="0.25">
      <c r="A43" s="4">
        <v>59</v>
      </c>
      <c r="B43" s="5" t="s">
        <v>56</v>
      </c>
      <c r="C43" s="6">
        <f t="shared" si="0"/>
        <v>59</v>
      </c>
    </row>
    <row r="44" spans="1:3" x14ac:dyDescent="0.25">
      <c r="A44" s="4">
        <v>59</v>
      </c>
      <c r="B44" s="5" t="s">
        <v>56</v>
      </c>
      <c r="C44" s="6">
        <f t="shared" si="0"/>
        <v>59</v>
      </c>
    </row>
    <row r="45" spans="1:3" x14ac:dyDescent="0.25">
      <c r="A45" s="4">
        <v>60</v>
      </c>
      <c r="B45" s="5" t="s">
        <v>57</v>
      </c>
      <c r="C45" s="6">
        <f t="shared" si="0"/>
        <v>60</v>
      </c>
    </row>
    <row r="46" spans="1:3" x14ac:dyDescent="0.25">
      <c r="A46" s="4">
        <v>61</v>
      </c>
      <c r="B46" s="5" t="s">
        <v>58</v>
      </c>
      <c r="C46" s="6">
        <f t="shared" si="0"/>
        <v>61</v>
      </c>
    </row>
    <row r="47" spans="1:3" x14ac:dyDescent="0.25">
      <c r="A47" s="4">
        <v>62</v>
      </c>
      <c r="B47" s="5" t="s">
        <v>59</v>
      </c>
      <c r="C47" s="6">
        <f t="shared" si="0"/>
        <v>62</v>
      </c>
    </row>
    <row r="48" spans="1:3" x14ac:dyDescent="0.25">
      <c r="A48" s="4">
        <v>63</v>
      </c>
      <c r="B48" s="5" t="s">
        <v>60</v>
      </c>
      <c r="C48" s="6">
        <f t="shared" si="0"/>
        <v>63</v>
      </c>
    </row>
    <row r="49" spans="1:3" x14ac:dyDescent="0.25">
      <c r="A49" s="4">
        <v>65</v>
      </c>
      <c r="B49" s="5" t="s">
        <v>61</v>
      </c>
      <c r="C49" s="6">
        <f t="shared" si="0"/>
        <v>65</v>
      </c>
    </row>
    <row r="50" spans="1:3" x14ac:dyDescent="0.25">
      <c r="A50" s="4">
        <v>66</v>
      </c>
      <c r="B50" s="5" t="s">
        <v>62</v>
      </c>
      <c r="C50" s="6">
        <f t="shared" si="0"/>
        <v>66</v>
      </c>
    </row>
    <row r="51" spans="1:3" x14ac:dyDescent="0.25">
      <c r="A51" s="4">
        <v>67</v>
      </c>
      <c r="B51" s="5" t="s">
        <v>63</v>
      </c>
      <c r="C51" s="6">
        <f t="shared" si="0"/>
        <v>67</v>
      </c>
    </row>
    <row r="52" spans="1:3" x14ac:dyDescent="0.25">
      <c r="A52" s="4">
        <v>68</v>
      </c>
      <c r="B52" s="5" t="s">
        <v>64</v>
      </c>
      <c r="C52" s="6">
        <f t="shared" si="0"/>
        <v>68</v>
      </c>
    </row>
    <row r="53" spans="1:3" x14ac:dyDescent="0.25">
      <c r="A53" s="4">
        <v>69</v>
      </c>
      <c r="B53" s="5" t="s">
        <v>65</v>
      </c>
      <c r="C53" s="6">
        <f t="shared" si="0"/>
        <v>69</v>
      </c>
    </row>
    <row r="54" spans="1:3" x14ac:dyDescent="0.25">
      <c r="A54" s="4">
        <v>72</v>
      </c>
      <c r="B54" s="5" t="s">
        <v>66</v>
      </c>
      <c r="C54" s="6">
        <f t="shared" si="0"/>
        <v>72</v>
      </c>
    </row>
    <row r="55" spans="1:3" x14ac:dyDescent="0.25">
      <c r="A55" s="4">
        <v>74</v>
      </c>
      <c r="B55" s="5" t="s">
        <v>67</v>
      </c>
      <c r="C55" s="6">
        <f t="shared" si="0"/>
        <v>74</v>
      </c>
    </row>
    <row r="56" spans="1:3" x14ac:dyDescent="0.25">
      <c r="A56" s="4">
        <v>75</v>
      </c>
      <c r="B56" s="5" t="s">
        <v>68</v>
      </c>
      <c r="C56" s="6">
        <f t="shared" si="0"/>
        <v>75</v>
      </c>
    </row>
    <row r="57" spans="1:3" x14ac:dyDescent="0.25">
      <c r="A57" s="4">
        <v>76</v>
      </c>
      <c r="B57" s="5" t="s">
        <v>69</v>
      </c>
      <c r="C57" s="6">
        <f t="shared" si="0"/>
        <v>76</v>
      </c>
    </row>
    <row r="58" spans="1:3" x14ac:dyDescent="0.25">
      <c r="A58" s="4">
        <v>77</v>
      </c>
      <c r="B58" s="5" t="s">
        <v>70</v>
      </c>
      <c r="C58" s="6">
        <f t="shared" si="0"/>
        <v>77</v>
      </c>
    </row>
    <row r="59" spans="1:3" x14ac:dyDescent="0.25">
      <c r="A59" s="4">
        <v>78</v>
      </c>
      <c r="B59" s="5" t="s">
        <v>71</v>
      </c>
      <c r="C59" s="6">
        <f t="shared" si="0"/>
        <v>78</v>
      </c>
    </row>
    <row r="60" spans="1:3" x14ac:dyDescent="0.25">
      <c r="A60" s="4">
        <v>79</v>
      </c>
      <c r="B60" s="5" t="s">
        <v>72</v>
      </c>
      <c r="C60" s="6">
        <f t="shared" si="0"/>
        <v>79</v>
      </c>
    </row>
    <row r="61" spans="1:3" x14ac:dyDescent="0.25">
      <c r="A61" s="4">
        <v>80</v>
      </c>
      <c r="B61" s="5" t="s">
        <v>73</v>
      </c>
      <c r="C61" s="6">
        <f t="shared" si="0"/>
        <v>80</v>
      </c>
    </row>
    <row r="62" spans="1:3" x14ac:dyDescent="0.25">
      <c r="A62" s="4">
        <v>81</v>
      </c>
      <c r="B62" s="5" t="s">
        <v>74</v>
      </c>
      <c r="C62" s="6">
        <f t="shared" si="0"/>
        <v>81</v>
      </c>
    </row>
    <row r="63" spans="1:3" x14ac:dyDescent="0.25">
      <c r="A63" s="4">
        <v>82</v>
      </c>
      <c r="B63" s="5" t="s">
        <v>75</v>
      </c>
      <c r="C63" s="6">
        <f t="shared" si="0"/>
        <v>82</v>
      </c>
    </row>
    <row r="64" spans="1:3" x14ac:dyDescent="0.25">
      <c r="A64" s="4">
        <v>83</v>
      </c>
      <c r="B64" s="5" t="s">
        <v>76</v>
      </c>
      <c r="C64" s="6">
        <f t="shared" si="0"/>
        <v>83</v>
      </c>
    </row>
    <row r="65" spans="1:3" x14ac:dyDescent="0.25">
      <c r="A65" s="4">
        <v>84</v>
      </c>
      <c r="B65" s="5" t="s">
        <v>77</v>
      </c>
      <c r="C65" s="6">
        <f t="shared" si="0"/>
        <v>84</v>
      </c>
    </row>
    <row r="66" spans="1:3" x14ac:dyDescent="0.25">
      <c r="A66" s="4">
        <v>85</v>
      </c>
      <c r="B66" s="5" t="s">
        <v>78</v>
      </c>
      <c r="C66" s="6">
        <f t="shared" ref="C66:C129" si="1">VALUE(A66)</f>
        <v>85</v>
      </c>
    </row>
    <row r="67" spans="1:3" x14ac:dyDescent="0.25">
      <c r="A67" s="4">
        <v>86</v>
      </c>
      <c r="B67" s="5" t="s">
        <v>79</v>
      </c>
      <c r="C67" s="6">
        <f t="shared" si="1"/>
        <v>86</v>
      </c>
    </row>
    <row r="68" spans="1:3" x14ac:dyDescent="0.25">
      <c r="A68" s="4">
        <v>87</v>
      </c>
      <c r="B68" s="5" t="s">
        <v>80</v>
      </c>
      <c r="C68" s="6">
        <f t="shared" si="1"/>
        <v>87</v>
      </c>
    </row>
    <row r="69" spans="1:3" x14ac:dyDescent="0.25">
      <c r="A69" s="4">
        <v>88</v>
      </c>
      <c r="B69" s="5" t="s">
        <v>81</v>
      </c>
      <c r="C69" s="6">
        <f t="shared" si="1"/>
        <v>88</v>
      </c>
    </row>
    <row r="70" spans="1:3" x14ac:dyDescent="0.25">
      <c r="A70" s="4">
        <v>89</v>
      </c>
      <c r="B70" s="5" t="s">
        <v>82</v>
      </c>
      <c r="C70" s="6">
        <f t="shared" si="1"/>
        <v>89</v>
      </c>
    </row>
    <row r="71" spans="1:3" x14ac:dyDescent="0.25">
      <c r="A71" s="4">
        <v>91</v>
      </c>
      <c r="B71" s="5" t="s">
        <v>83</v>
      </c>
      <c r="C71" s="6">
        <f t="shared" si="1"/>
        <v>91</v>
      </c>
    </row>
    <row r="72" spans="1:3" x14ac:dyDescent="0.25">
      <c r="A72" s="4">
        <v>92</v>
      </c>
      <c r="B72" s="5" t="s">
        <v>84</v>
      </c>
      <c r="C72" s="6">
        <f t="shared" si="1"/>
        <v>92</v>
      </c>
    </row>
    <row r="73" spans="1:3" x14ac:dyDescent="0.25">
      <c r="A73" s="4">
        <v>93</v>
      </c>
      <c r="B73" s="5" t="s">
        <v>85</v>
      </c>
      <c r="C73" s="6">
        <f t="shared" si="1"/>
        <v>93</v>
      </c>
    </row>
    <row r="74" spans="1:3" x14ac:dyDescent="0.25">
      <c r="A74" s="4">
        <v>94</v>
      </c>
      <c r="B74" s="5" t="s">
        <v>86</v>
      </c>
      <c r="C74" s="6">
        <f t="shared" si="1"/>
        <v>94</v>
      </c>
    </row>
    <row r="75" spans="1:3" x14ac:dyDescent="0.25">
      <c r="A75" s="4">
        <v>95</v>
      </c>
      <c r="B75" s="5" t="s">
        <v>87</v>
      </c>
      <c r="C75" s="6">
        <f t="shared" si="1"/>
        <v>95</v>
      </c>
    </row>
    <row r="76" spans="1:3" x14ac:dyDescent="0.25">
      <c r="A76" s="4">
        <v>96</v>
      </c>
      <c r="B76" s="5" t="s">
        <v>88</v>
      </c>
      <c r="C76" s="6">
        <f t="shared" si="1"/>
        <v>96</v>
      </c>
    </row>
    <row r="77" spans="1:3" x14ac:dyDescent="0.25">
      <c r="A77" s="4">
        <v>97</v>
      </c>
      <c r="B77" s="5" t="s">
        <v>89</v>
      </c>
      <c r="C77" s="6">
        <f t="shared" si="1"/>
        <v>97</v>
      </c>
    </row>
    <row r="78" spans="1:3" x14ac:dyDescent="0.25">
      <c r="A78" s="4">
        <v>98</v>
      </c>
      <c r="B78" s="5" t="s">
        <v>90</v>
      </c>
      <c r="C78" s="6">
        <f t="shared" si="1"/>
        <v>98</v>
      </c>
    </row>
    <row r="79" spans="1:3" x14ac:dyDescent="0.25">
      <c r="A79" s="4">
        <v>99</v>
      </c>
      <c r="B79" s="5" t="s">
        <v>91</v>
      </c>
      <c r="C79" s="6">
        <f t="shared" si="1"/>
        <v>99</v>
      </c>
    </row>
    <row r="80" spans="1:3" x14ac:dyDescent="0.25">
      <c r="A80" s="4">
        <v>100</v>
      </c>
      <c r="B80" s="5" t="s">
        <v>92</v>
      </c>
      <c r="C80" s="6">
        <f t="shared" si="1"/>
        <v>100</v>
      </c>
    </row>
    <row r="81" spans="1:3" x14ac:dyDescent="0.25">
      <c r="A81" s="4">
        <v>101</v>
      </c>
      <c r="B81" s="5" t="s">
        <v>93</v>
      </c>
      <c r="C81" s="6">
        <f t="shared" si="1"/>
        <v>101</v>
      </c>
    </row>
    <row r="82" spans="1:3" x14ac:dyDescent="0.25">
      <c r="A82" s="4">
        <v>102</v>
      </c>
      <c r="B82" s="5" t="s">
        <v>94</v>
      </c>
      <c r="C82" s="6">
        <f t="shared" si="1"/>
        <v>102</v>
      </c>
    </row>
    <row r="83" spans="1:3" x14ac:dyDescent="0.25">
      <c r="A83" s="4">
        <v>103</v>
      </c>
      <c r="B83" s="5" t="s">
        <v>95</v>
      </c>
      <c r="C83" s="6">
        <f t="shared" si="1"/>
        <v>103</v>
      </c>
    </row>
    <row r="84" spans="1:3" x14ac:dyDescent="0.25">
      <c r="A84" s="4">
        <v>104</v>
      </c>
      <c r="B84" s="5" t="s">
        <v>96</v>
      </c>
      <c r="C84" s="6">
        <f t="shared" si="1"/>
        <v>104</v>
      </c>
    </row>
    <row r="85" spans="1:3" x14ac:dyDescent="0.25">
      <c r="A85" s="4">
        <v>105</v>
      </c>
      <c r="B85" s="5" t="s">
        <v>97</v>
      </c>
      <c r="C85" s="6">
        <f t="shared" si="1"/>
        <v>105</v>
      </c>
    </row>
    <row r="86" spans="1:3" x14ac:dyDescent="0.25">
      <c r="A86" s="4">
        <v>107</v>
      </c>
      <c r="B86" s="5" t="s">
        <v>98</v>
      </c>
      <c r="C86" s="6">
        <f t="shared" si="1"/>
        <v>107</v>
      </c>
    </row>
    <row r="87" spans="1:3" x14ac:dyDescent="0.25">
      <c r="A87" s="4">
        <v>108</v>
      </c>
      <c r="B87" s="5" t="s">
        <v>99</v>
      </c>
      <c r="C87" s="6">
        <f t="shared" si="1"/>
        <v>108</v>
      </c>
    </row>
    <row r="88" spans="1:3" x14ac:dyDescent="0.25">
      <c r="A88" s="4">
        <v>109</v>
      </c>
      <c r="B88" s="5" t="s">
        <v>100</v>
      </c>
      <c r="C88" s="6">
        <f t="shared" si="1"/>
        <v>109</v>
      </c>
    </row>
    <row r="89" spans="1:3" x14ac:dyDescent="0.25">
      <c r="A89" s="4">
        <v>110</v>
      </c>
      <c r="B89" s="5" t="s">
        <v>101</v>
      </c>
      <c r="C89" s="6">
        <f t="shared" si="1"/>
        <v>110</v>
      </c>
    </row>
    <row r="90" spans="1:3" x14ac:dyDescent="0.25">
      <c r="A90" s="4">
        <v>111</v>
      </c>
      <c r="B90" s="5" t="s">
        <v>102</v>
      </c>
      <c r="C90" s="6">
        <f t="shared" si="1"/>
        <v>111</v>
      </c>
    </row>
    <row r="91" spans="1:3" x14ac:dyDescent="0.25">
      <c r="A91" s="4">
        <v>112</v>
      </c>
      <c r="B91" s="5" t="s">
        <v>103</v>
      </c>
      <c r="C91" s="6">
        <f t="shared" si="1"/>
        <v>112</v>
      </c>
    </row>
    <row r="92" spans="1:3" x14ac:dyDescent="0.25">
      <c r="A92" s="4">
        <v>113</v>
      </c>
      <c r="B92" s="5" t="s">
        <v>104</v>
      </c>
      <c r="C92" s="6">
        <f t="shared" si="1"/>
        <v>113</v>
      </c>
    </row>
    <row r="93" spans="1:3" x14ac:dyDescent="0.25">
      <c r="A93" s="4">
        <v>114</v>
      </c>
      <c r="B93" s="5" t="s">
        <v>105</v>
      </c>
      <c r="C93" s="6">
        <f t="shared" si="1"/>
        <v>114</v>
      </c>
    </row>
    <row r="94" spans="1:3" x14ac:dyDescent="0.25">
      <c r="A94" s="4">
        <v>115</v>
      </c>
      <c r="B94" s="5" t="s">
        <v>106</v>
      </c>
      <c r="C94" s="6">
        <f t="shared" si="1"/>
        <v>115</v>
      </c>
    </row>
    <row r="95" spans="1:3" x14ac:dyDescent="0.25">
      <c r="A95" s="4">
        <v>116</v>
      </c>
      <c r="B95" s="5" t="s">
        <v>107</v>
      </c>
      <c r="C95" s="6">
        <f t="shared" si="1"/>
        <v>116</v>
      </c>
    </row>
    <row r="96" spans="1:3" x14ac:dyDescent="0.25">
      <c r="A96" s="4">
        <v>117</v>
      </c>
      <c r="B96" s="5" t="s">
        <v>108</v>
      </c>
      <c r="C96" s="6">
        <f t="shared" si="1"/>
        <v>117</v>
      </c>
    </row>
    <row r="97" spans="1:3" x14ac:dyDescent="0.25">
      <c r="A97" s="4">
        <v>118</v>
      </c>
      <c r="B97" s="5" t="s">
        <v>109</v>
      </c>
      <c r="C97" s="6">
        <f t="shared" si="1"/>
        <v>118</v>
      </c>
    </row>
    <row r="98" spans="1:3" x14ac:dyDescent="0.25">
      <c r="A98" s="4">
        <v>119</v>
      </c>
      <c r="B98" s="5" t="s">
        <v>110</v>
      </c>
      <c r="C98" s="6">
        <f t="shared" si="1"/>
        <v>119</v>
      </c>
    </row>
    <row r="99" spans="1:3" x14ac:dyDescent="0.25">
      <c r="A99" s="4">
        <v>121</v>
      </c>
      <c r="B99" s="5" t="s">
        <v>111</v>
      </c>
      <c r="C99" s="6">
        <f t="shared" si="1"/>
        <v>121</v>
      </c>
    </row>
    <row r="100" spans="1:3" x14ac:dyDescent="0.25">
      <c r="A100" s="4">
        <v>201</v>
      </c>
      <c r="B100" s="5" t="s">
        <v>112</v>
      </c>
      <c r="C100" s="6">
        <f t="shared" si="1"/>
        <v>201</v>
      </c>
    </row>
    <row r="101" spans="1:3" x14ac:dyDescent="0.25">
      <c r="A101" s="4">
        <v>202</v>
      </c>
      <c r="B101" s="5" t="s">
        <v>113</v>
      </c>
      <c r="C101" s="6">
        <f t="shared" si="1"/>
        <v>202</v>
      </c>
    </row>
    <row r="102" spans="1:3" x14ac:dyDescent="0.25">
      <c r="A102" s="4">
        <v>203</v>
      </c>
      <c r="B102" s="5" t="s">
        <v>114</v>
      </c>
      <c r="C102" s="6">
        <f t="shared" si="1"/>
        <v>203</v>
      </c>
    </row>
    <row r="103" spans="1:3" x14ac:dyDescent="0.25">
      <c r="A103" s="4">
        <v>204</v>
      </c>
      <c r="B103" s="5" t="s">
        <v>115</v>
      </c>
      <c r="C103" s="6">
        <f t="shared" si="1"/>
        <v>204</v>
      </c>
    </row>
    <row r="104" spans="1:3" x14ac:dyDescent="0.25">
      <c r="A104" s="4">
        <v>205</v>
      </c>
      <c r="B104" s="5" t="s">
        <v>116</v>
      </c>
      <c r="C104" s="6">
        <f t="shared" si="1"/>
        <v>205</v>
      </c>
    </row>
    <row r="105" spans="1:3" x14ac:dyDescent="0.25">
      <c r="A105" s="4">
        <v>206</v>
      </c>
      <c r="B105" s="5" t="s">
        <v>117</v>
      </c>
      <c r="C105" s="6">
        <f t="shared" si="1"/>
        <v>206</v>
      </c>
    </row>
    <row r="106" spans="1:3" x14ac:dyDescent="0.25">
      <c r="A106" s="4">
        <v>207</v>
      </c>
      <c r="B106" s="5" t="s">
        <v>118</v>
      </c>
      <c r="C106" s="6">
        <f t="shared" si="1"/>
        <v>207</v>
      </c>
    </row>
    <row r="107" spans="1:3" x14ac:dyDescent="0.25">
      <c r="A107" s="4">
        <v>208</v>
      </c>
      <c r="B107" s="5" t="s">
        <v>119</v>
      </c>
      <c r="C107" s="6">
        <f t="shared" si="1"/>
        <v>208</v>
      </c>
    </row>
    <row r="108" spans="1:3" x14ac:dyDescent="0.25">
      <c r="A108" s="4">
        <v>209</v>
      </c>
      <c r="B108" s="5" t="s">
        <v>120</v>
      </c>
      <c r="C108" s="6">
        <f t="shared" si="1"/>
        <v>209</v>
      </c>
    </row>
    <row r="109" spans="1:3" x14ac:dyDescent="0.25">
      <c r="A109" s="4">
        <v>210</v>
      </c>
      <c r="B109" s="5" t="s">
        <v>121</v>
      </c>
      <c r="C109" s="6">
        <f t="shared" si="1"/>
        <v>210</v>
      </c>
    </row>
    <row r="110" spans="1:3" x14ac:dyDescent="0.25">
      <c r="A110" s="4">
        <v>211</v>
      </c>
      <c r="B110" s="5" t="s">
        <v>122</v>
      </c>
      <c r="C110" s="6">
        <f t="shared" si="1"/>
        <v>211</v>
      </c>
    </row>
    <row r="111" spans="1:3" x14ac:dyDescent="0.25">
      <c r="A111" s="4">
        <v>212</v>
      </c>
      <c r="B111" s="5" t="s">
        <v>123</v>
      </c>
      <c r="C111" s="6">
        <f t="shared" si="1"/>
        <v>212</v>
      </c>
    </row>
    <row r="112" spans="1:3" x14ac:dyDescent="0.25">
      <c r="A112" s="4">
        <v>213</v>
      </c>
      <c r="B112" s="5" t="s">
        <v>124</v>
      </c>
      <c r="C112" s="6">
        <f t="shared" si="1"/>
        <v>213</v>
      </c>
    </row>
    <row r="113" spans="1:3" x14ac:dyDescent="0.25">
      <c r="A113" s="4">
        <v>214</v>
      </c>
      <c r="B113" s="5" t="s">
        <v>125</v>
      </c>
      <c r="C113" s="6">
        <f t="shared" si="1"/>
        <v>214</v>
      </c>
    </row>
    <row r="114" spans="1:3" x14ac:dyDescent="0.25">
      <c r="A114" s="4">
        <v>215</v>
      </c>
      <c r="B114" s="5" t="s">
        <v>126</v>
      </c>
      <c r="C114" s="6">
        <f t="shared" si="1"/>
        <v>215</v>
      </c>
    </row>
    <row r="115" spans="1:3" x14ac:dyDescent="0.25">
      <c r="A115" s="4">
        <v>216</v>
      </c>
      <c r="B115" s="5" t="s">
        <v>127</v>
      </c>
      <c r="C115" s="6">
        <f t="shared" si="1"/>
        <v>216</v>
      </c>
    </row>
    <row r="116" spans="1:3" x14ac:dyDescent="0.25">
      <c r="A116" s="4">
        <v>217</v>
      </c>
      <c r="B116" s="5" t="s">
        <v>128</v>
      </c>
      <c r="C116" s="6">
        <f t="shared" si="1"/>
        <v>217</v>
      </c>
    </row>
    <row r="117" spans="1:3" x14ac:dyDescent="0.25">
      <c r="A117" s="4">
        <v>218</v>
      </c>
      <c r="B117" s="5" t="s">
        <v>129</v>
      </c>
      <c r="C117" s="6">
        <f t="shared" si="1"/>
        <v>218</v>
      </c>
    </row>
    <row r="118" spans="1:3" x14ac:dyDescent="0.25">
      <c r="A118" s="4">
        <v>219</v>
      </c>
      <c r="B118" s="5" t="s">
        <v>130</v>
      </c>
      <c r="C118" s="6">
        <f t="shared" si="1"/>
        <v>219</v>
      </c>
    </row>
    <row r="119" spans="1:3" x14ac:dyDescent="0.25">
      <c r="A119" s="4">
        <v>220</v>
      </c>
      <c r="B119" s="5" t="s">
        <v>131</v>
      </c>
      <c r="C119" s="6">
        <f t="shared" si="1"/>
        <v>220</v>
      </c>
    </row>
    <row r="120" spans="1:3" x14ac:dyDescent="0.25">
      <c r="A120" s="4">
        <v>221</v>
      </c>
      <c r="B120" s="5" t="s">
        <v>132</v>
      </c>
      <c r="C120" s="6">
        <f t="shared" si="1"/>
        <v>221</v>
      </c>
    </row>
    <row r="121" spans="1:3" x14ac:dyDescent="0.25">
      <c r="A121" s="4">
        <v>222</v>
      </c>
      <c r="B121" s="5" t="s">
        <v>133</v>
      </c>
      <c r="C121" s="6">
        <f t="shared" si="1"/>
        <v>222</v>
      </c>
    </row>
    <row r="122" spans="1:3" x14ac:dyDescent="0.25">
      <c r="A122" s="4">
        <v>224</v>
      </c>
      <c r="B122" s="5" t="s">
        <v>134</v>
      </c>
      <c r="C122" s="6">
        <f t="shared" si="1"/>
        <v>224</v>
      </c>
    </row>
    <row r="123" spans="1:3" x14ac:dyDescent="0.25">
      <c r="A123" s="4">
        <v>225</v>
      </c>
      <c r="B123" s="5" t="s">
        <v>135</v>
      </c>
      <c r="C123" s="6">
        <f t="shared" si="1"/>
        <v>225</v>
      </c>
    </row>
    <row r="124" spans="1:3" ht="15.75" thickBot="1" x14ac:dyDescent="0.3">
      <c r="A124" s="7">
        <v>226</v>
      </c>
      <c r="B124" s="8" t="s">
        <v>136</v>
      </c>
      <c r="C124" s="6">
        <f t="shared" si="1"/>
        <v>226</v>
      </c>
    </row>
    <row r="125" spans="1:3" x14ac:dyDescent="0.25">
      <c r="A125" s="4">
        <v>227</v>
      </c>
      <c r="B125" s="9" t="s">
        <v>137</v>
      </c>
      <c r="C125" s="6">
        <f t="shared" si="1"/>
        <v>227</v>
      </c>
    </row>
    <row r="126" spans="1:3" x14ac:dyDescent="0.25">
      <c r="A126" s="4">
        <v>228</v>
      </c>
      <c r="B126" s="5" t="s">
        <v>138</v>
      </c>
      <c r="C126" s="6">
        <f t="shared" si="1"/>
        <v>228</v>
      </c>
    </row>
    <row r="127" spans="1:3" x14ac:dyDescent="0.25">
      <c r="A127" s="10">
        <v>229</v>
      </c>
      <c r="B127" s="5" t="s">
        <v>139</v>
      </c>
      <c r="C127" s="6">
        <f t="shared" si="1"/>
        <v>229</v>
      </c>
    </row>
    <row r="128" spans="1:3" x14ac:dyDescent="0.25">
      <c r="A128" s="10">
        <v>230</v>
      </c>
      <c r="B128" s="5" t="s">
        <v>140</v>
      </c>
      <c r="C128" s="6">
        <f t="shared" si="1"/>
        <v>230</v>
      </c>
    </row>
    <row r="129" spans="1:3" x14ac:dyDescent="0.25">
      <c r="A129" s="4">
        <v>231</v>
      </c>
      <c r="B129" s="5" t="s">
        <v>141</v>
      </c>
      <c r="C129" s="6">
        <f t="shared" si="1"/>
        <v>231</v>
      </c>
    </row>
    <row r="130" spans="1:3" x14ac:dyDescent="0.25">
      <c r="A130" s="4">
        <v>232</v>
      </c>
      <c r="B130" s="5" t="s">
        <v>142</v>
      </c>
      <c r="C130" s="6">
        <f t="shared" ref="C130:C152" si="2">VALUE(A130)</f>
        <v>232</v>
      </c>
    </row>
    <row r="131" spans="1:3" x14ac:dyDescent="0.25">
      <c r="A131" s="4">
        <v>233</v>
      </c>
      <c r="B131" s="5" t="s">
        <v>143</v>
      </c>
      <c r="C131" s="6">
        <f t="shared" si="2"/>
        <v>233</v>
      </c>
    </row>
    <row r="132" spans="1:3" x14ac:dyDescent="0.25">
      <c r="A132" s="4">
        <v>234</v>
      </c>
      <c r="B132" s="5" t="s">
        <v>144</v>
      </c>
      <c r="C132" s="6">
        <f t="shared" si="2"/>
        <v>234</v>
      </c>
    </row>
    <row r="133" spans="1:3" x14ac:dyDescent="0.25">
      <c r="A133" s="4">
        <v>235</v>
      </c>
      <c r="B133" s="5" t="s">
        <v>145</v>
      </c>
      <c r="C133" s="6">
        <f t="shared" si="2"/>
        <v>235</v>
      </c>
    </row>
    <row r="134" spans="1:3" x14ac:dyDescent="0.25">
      <c r="A134" s="4">
        <v>236</v>
      </c>
      <c r="B134" s="5" t="s">
        <v>146</v>
      </c>
      <c r="C134" s="6">
        <f t="shared" si="2"/>
        <v>236</v>
      </c>
    </row>
    <row r="135" spans="1:3" x14ac:dyDescent="0.25">
      <c r="A135" s="4">
        <v>237</v>
      </c>
      <c r="B135" s="5" t="s">
        <v>147</v>
      </c>
      <c r="C135" s="6">
        <f t="shared" si="2"/>
        <v>237</v>
      </c>
    </row>
    <row r="136" spans="1:3" x14ac:dyDescent="0.25">
      <c r="A136" s="4">
        <v>238</v>
      </c>
      <c r="B136" s="5" t="s">
        <v>148</v>
      </c>
      <c r="C136" s="6">
        <f t="shared" si="2"/>
        <v>238</v>
      </c>
    </row>
    <row r="137" spans="1:3" x14ac:dyDescent="0.25">
      <c r="A137" s="4">
        <v>239</v>
      </c>
      <c r="B137" s="5" t="s">
        <v>149</v>
      </c>
      <c r="C137" s="6">
        <f t="shared" si="2"/>
        <v>239</v>
      </c>
    </row>
    <row r="138" spans="1:3" x14ac:dyDescent="0.25">
      <c r="A138" s="4">
        <v>240</v>
      </c>
      <c r="B138" s="5" t="s">
        <v>150</v>
      </c>
      <c r="C138" s="6">
        <f t="shared" si="2"/>
        <v>240</v>
      </c>
    </row>
    <row r="139" spans="1:3" x14ac:dyDescent="0.25">
      <c r="A139" s="4">
        <v>241</v>
      </c>
      <c r="B139" s="5" t="s">
        <v>151</v>
      </c>
      <c r="C139" s="6">
        <f t="shared" si="2"/>
        <v>241</v>
      </c>
    </row>
    <row r="140" spans="1:3" x14ac:dyDescent="0.25">
      <c r="A140" s="4">
        <v>242</v>
      </c>
      <c r="B140" s="5" t="s">
        <v>152</v>
      </c>
      <c r="C140" s="6">
        <f t="shared" si="2"/>
        <v>242</v>
      </c>
    </row>
    <row r="141" spans="1:3" x14ac:dyDescent="0.25">
      <c r="A141" s="4">
        <v>243</v>
      </c>
      <c r="B141" s="5" t="s">
        <v>153</v>
      </c>
      <c r="C141" s="6">
        <f t="shared" si="2"/>
        <v>243</v>
      </c>
    </row>
    <row r="142" spans="1:3" x14ac:dyDescent="0.25">
      <c r="A142" s="4">
        <v>244</v>
      </c>
      <c r="B142" s="5" t="s">
        <v>154</v>
      </c>
      <c r="C142" s="6">
        <f t="shared" si="2"/>
        <v>244</v>
      </c>
    </row>
    <row r="143" spans="1:3" x14ac:dyDescent="0.25">
      <c r="A143" s="4">
        <v>250</v>
      </c>
      <c r="B143" s="5" t="s">
        <v>155</v>
      </c>
      <c r="C143" s="6">
        <f t="shared" si="2"/>
        <v>250</v>
      </c>
    </row>
    <row r="144" spans="1:3" x14ac:dyDescent="0.25">
      <c r="A144" s="11">
        <v>310</v>
      </c>
      <c r="B144" s="5" t="s">
        <v>156</v>
      </c>
      <c r="C144" s="6">
        <f t="shared" si="2"/>
        <v>310</v>
      </c>
    </row>
    <row r="145" spans="1:3" x14ac:dyDescent="0.25">
      <c r="A145" s="11">
        <v>311</v>
      </c>
      <c r="B145" s="5" t="s">
        <v>157</v>
      </c>
      <c r="C145" s="6">
        <f t="shared" si="2"/>
        <v>311</v>
      </c>
    </row>
    <row r="146" spans="1:3" x14ac:dyDescent="0.25">
      <c r="A146" s="11">
        <v>324</v>
      </c>
      <c r="B146" s="5" t="s">
        <v>158</v>
      </c>
      <c r="C146" s="6">
        <f t="shared" si="2"/>
        <v>324</v>
      </c>
    </row>
    <row r="147" spans="1:3" x14ac:dyDescent="0.25">
      <c r="A147" s="11">
        <v>326</v>
      </c>
      <c r="B147" s="5" t="s">
        <v>159</v>
      </c>
      <c r="C147" s="6">
        <f t="shared" si="2"/>
        <v>326</v>
      </c>
    </row>
    <row r="148" spans="1:3" x14ac:dyDescent="0.25">
      <c r="A148" s="11">
        <v>330</v>
      </c>
      <c r="B148" s="5" t="s">
        <v>160</v>
      </c>
      <c r="C148" s="6">
        <f t="shared" si="2"/>
        <v>330</v>
      </c>
    </row>
    <row r="149" spans="1:3" ht="15.75" thickBot="1" x14ac:dyDescent="0.3">
      <c r="A149" s="7">
        <v>500</v>
      </c>
      <c r="B149" s="8" t="s">
        <v>161</v>
      </c>
      <c r="C149" s="6">
        <f t="shared" si="2"/>
        <v>500</v>
      </c>
    </row>
    <row r="150" spans="1:3" x14ac:dyDescent="0.25">
      <c r="A150" s="4">
        <v>223</v>
      </c>
      <c r="B150" s="5" t="s">
        <v>162</v>
      </c>
      <c r="C150" s="6">
        <f t="shared" si="2"/>
        <v>223</v>
      </c>
    </row>
    <row r="151" spans="1:3" x14ac:dyDescent="0.25">
      <c r="A151" s="4">
        <v>521</v>
      </c>
      <c r="B151" s="5" t="s">
        <v>163</v>
      </c>
      <c r="C151" s="6">
        <f t="shared" si="2"/>
        <v>521</v>
      </c>
    </row>
    <row r="152" spans="1:3" ht="15.75" thickBot="1" x14ac:dyDescent="0.3">
      <c r="A152" s="7">
        <v>581</v>
      </c>
      <c r="B152" s="8" t="s">
        <v>164</v>
      </c>
      <c r="C152" s="6">
        <f t="shared" si="2"/>
        <v>581</v>
      </c>
    </row>
    <row r="153" spans="1:3" x14ac:dyDescent="0.25">
      <c r="A153" s="11"/>
      <c r="B153" s="5"/>
      <c r="C153" s="6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12">
        <v>41112</v>
      </c>
      <c r="B160" s="12" t="s">
        <v>165</v>
      </c>
    </row>
    <row r="161" spans="1:2" x14ac:dyDescent="0.25">
      <c r="A161" s="12">
        <v>41113</v>
      </c>
      <c r="B161" s="12" t="s">
        <v>166</v>
      </c>
    </row>
    <row r="162" spans="1:2" x14ac:dyDescent="0.25">
      <c r="A162" s="12">
        <v>41114</v>
      </c>
      <c r="B162" s="12" t="s">
        <v>167</v>
      </c>
    </row>
    <row r="163" spans="1:2" x14ac:dyDescent="0.25">
      <c r="A163" s="12">
        <v>41115</v>
      </c>
      <c r="B163" s="12" t="s">
        <v>168</v>
      </c>
    </row>
    <row r="164" spans="1:2" x14ac:dyDescent="0.25">
      <c r="A164" s="12">
        <v>41116</v>
      </c>
      <c r="B164" s="12" t="s">
        <v>169</v>
      </c>
    </row>
    <row r="165" spans="1:2" x14ac:dyDescent="0.25">
      <c r="A165" s="12">
        <v>41117</v>
      </c>
      <c r="B165" s="12" t="s">
        <v>170</v>
      </c>
    </row>
    <row r="166" spans="1:2" x14ac:dyDescent="0.25">
      <c r="A166" s="12">
        <v>41118</v>
      </c>
      <c r="B166" s="12" t="s">
        <v>171</v>
      </c>
    </row>
    <row r="167" spans="1:2" x14ac:dyDescent="0.25">
      <c r="A167" s="12">
        <v>41119</v>
      </c>
      <c r="B167" s="12" t="s">
        <v>172</v>
      </c>
    </row>
    <row r="168" spans="1:2" x14ac:dyDescent="0.25">
      <c r="A168" s="12">
        <v>41120</v>
      </c>
      <c r="B168" s="12" t="s">
        <v>173</v>
      </c>
    </row>
    <row r="169" spans="1:2" x14ac:dyDescent="0.25">
      <c r="A169" s="12">
        <v>41103</v>
      </c>
      <c r="B169" s="12" t="s">
        <v>174</v>
      </c>
    </row>
    <row r="170" spans="1:2" x14ac:dyDescent="0.25">
      <c r="A170" s="12">
        <v>41121</v>
      </c>
      <c r="B170" s="12" t="s">
        <v>175</v>
      </c>
    </row>
    <row r="171" spans="1:2" x14ac:dyDescent="0.25">
      <c r="A171" s="12">
        <v>41122</v>
      </c>
      <c r="B171" s="12" t="s">
        <v>176</v>
      </c>
    </row>
    <row r="172" spans="1:2" x14ac:dyDescent="0.25">
      <c r="A172" s="12">
        <v>41123</v>
      </c>
      <c r="B172" s="12" t="s">
        <v>177</v>
      </c>
    </row>
    <row r="173" spans="1:2" x14ac:dyDescent="0.25">
      <c r="A173" s="12">
        <v>41124</v>
      </c>
      <c r="B173" s="12" t="s">
        <v>178</v>
      </c>
    </row>
    <row r="174" spans="1:2" x14ac:dyDescent="0.25">
      <c r="A174" s="12">
        <v>41125</v>
      </c>
      <c r="B174" s="12" t="s">
        <v>179</v>
      </c>
    </row>
    <row r="175" spans="1:2" x14ac:dyDescent="0.25">
      <c r="A175" s="12">
        <v>41126</v>
      </c>
      <c r="B175" s="12" t="s">
        <v>180</v>
      </c>
    </row>
    <row r="176" spans="1:2" x14ac:dyDescent="0.25">
      <c r="A176" s="12">
        <v>41127</v>
      </c>
      <c r="B176" s="12" t="s">
        <v>181</v>
      </c>
    </row>
    <row r="177" spans="1:2" x14ac:dyDescent="0.25">
      <c r="A177" s="12">
        <v>41128</v>
      </c>
      <c r="B177" s="12" t="s">
        <v>182</v>
      </c>
    </row>
    <row r="178" spans="1:2" x14ac:dyDescent="0.25">
      <c r="A178" s="12">
        <v>41129</v>
      </c>
      <c r="B178" s="12" t="s">
        <v>183</v>
      </c>
    </row>
    <row r="179" spans="1:2" x14ac:dyDescent="0.25">
      <c r="A179" s="12">
        <v>41130</v>
      </c>
      <c r="B179" s="12" t="s">
        <v>184</v>
      </c>
    </row>
    <row r="180" spans="1:2" x14ac:dyDescent="0.25">
      <c r="A180" s="12">
        <v>41104</v>
      </c>
      <c r="B180" s="12" t="s">
        <v>185</v>
      </c>
    </row>
    <row r="181" spans="1:2" x14ac:dyDescent="0.25">
      <c r="A181" s="12">
        <v>41105</v>
      </c>
      <c r="B181" s="12" t="s">
        <v>186</v>
      </c>
    </row>
    <row r="182" spans="1:2" x14ac:dyDescent="0.25">
      <c r="A182" s="12">
        <v>41106</v>
      </c>
      <c r="B182" s="12" t="s">
        <v>187</v>
      </c>
    </row>
    <row r="183" spans="1:2" x14ac:dyDescent="0.25">
      <c r="A183" s="12">
        <v>41108</v>
      </c>
      <c r="B183" s="12" t="s">
        <v>188</v>
      </c>
    </row>
    <row r="184" spans="1:2" x14ac:dyDescent="0.25">
      <c r="A184" s="12">
        <v>41107</v>
      </c>
      <c r="B184" s="12" t="s">
        <v>189</v>
      </c>
    </row>
    <row r="185" spans="1:2" x14ac:dyDescent="0.25">
      <c r="A185" s="12">
        <v>41109</v>
      </c>
      <c r="B185" s="12" t="s">
        <v>190</v>
      </c>
    </row>
    <row r="186" spans="1:2" x14ac:dyDescent="0.25">
      <c r="A186" s="12">
        <v>41110</v>
      </c>
      <c r="B186" s="12" t="s">
        <v>191</v>
      </c>
    </row>
    <row r="187" spans="1:2" x14ac:dyDescent="0.25">
      <c r="A187" s="12">
        <v>43400</v>
      </c>
      <c r="B187" s="12" t="s">
        <v>192</v>
      </c>
    </row>
    <row r="188" spans="1:2" x14ac:dyDescent="0.25">
      <c r="A188" s="12">
        <v>41140</v>
      </c>
      <c r="B188" s="12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80" zoomScaleNormal="80" workbookViewId="0">
      <selection activeCell="E4" sqref="E4:E63"/>
    </sheetView>
  </sheetViews>
  <sheetFormatPr defaultRowHeight="15" x14ac:dyDescent="0.25"/>
  <cols>
    <col min="1" max="1" width="5" customWidth="1"/>
    <col min="2" max="2" width="9.42578125" customWidth="1"/>
    <col min="3" max="3" width="30.5703125" customWidth="1"/>
    <col min="4" max="4" width="11.7109375" customWidth="1"/>
    <col min="5" max="5" width="30.7109375" style="16" customWidth="1"/>
    <col min="6" max="6" width="22.7109375" customWidth="1"/>
  </cols>
  <sheetData>
    <row r="1" spans="1:10" x14ac:dyDescent="0.25">
      <c r="A1">
        <f>+COUNTIF(комисије!D6:D49,"&gt;0")</f>
        <v>0</v>
      </c>
      <c r="D1">
        <f>+MAX(комисије!A:A)</f>
        <v>12</v>
      </c>
      <c r="F1" s="16"/>
      <c r="G1" s="16"/>
      <c r="H1" s="16"/>
      <c r="I1" s="16"/>
      <c r="J1" s="16"/>
    </row>
    <row r="2" spans="1:10" x14ac:dyDescent="0.25">
      <c r="F2" s="16"/>
      <c r="G2" s="16"/>
      <c r="H2" s="16"/>
      <c r="I2" s="16"/>
      <c r="J2" s="16"/>
    </row>
    <row r="3" spans="1:10" x14ac:dyDescent="0.25">
      <c r="A3" t="s">
        <v>12</v>
      </c>
      <c r="B3" t="s">
        <v>196</v>
      </c>
      <c r="C3" t="s">
        <v>197</v>
      </c>
      <c r="D3" t="s">
        <v>198</v>
      </c>
      <c r="E3" s="16" t="s">
        <v>201</v>
      </c>
      <c r="F3" s="2" t="s">
        <v>195</v>
      </c>
    </row>
    <row r="4" spans="1:10" x14ac:dyDescent="0.25">
      <c r="A4">
        <f>+IF(ISBLANK(комисије!B6)=TRUE,0,VALUE(1))</f>
        <v>0</v>
      </c>
      <c r="B4" s="18">
        <f>+комисије!B3</f>
        <v>0</v>
      </c>
      <c r="C4">
        <f>+комисије!C3</f>
        <v>0</v>
      </c>
      <c r="D4" s="19">
        <f>IF(A4=0,0,+комисије!A6)</f>
        <v>0</v>
      </c>
      <c r="E4" s="26" t="s">
        <v>5</v>
      </c>
      <c r="F4" s="17">
        <f>IF(A4=0,0,+VLOOKUP($A4,комисије!$A$5:$F$30,COLUMN(комисије!B:B),FALSE))</f>
        <v>0</v>
      </c>
    </row>
    <row r="5" spans="1:10" x14ac:dyDescent="0.25">
      <c r="A5">
        <f t="shared" ref="A5:A10" si="0">+A4</f>
        <v>0</v>
      </c>
      <c r="B5" s="18">
        <f>IF(A5=0,0,+комисије!B$3)</f>
        <v>0</v>
      </c>
      <c r="C5">
        <f>IF(A5=0,0,+комисије!C$3)</f>
        <v>0</v>
      </c>
      <c r="D5" s="19">
        <f t="shared" ref="D5:D36" si="1">IF(A5=0,0,IF(A5&gt;A4,1,+D4+1))</f>
        <v>0</v>
      </c>
      <c r="E5" s="27" t="s">
        <v>200</v>
      </c>
      <c r="F5" s="17">
        <f>IF(A5=0,0,+VLOOKUP($A5,комисије!$A$5:$F$30,COLUMN(комисије!C:C),FALSE))</f>
        <v>0</v>
      </c>
    </row>
    <row r="6" spans="1:10" x14ac:dyDescent="0.25">
      <c r="A6">
        <f t="shared" si="0"/>
        <v>0</v>
      </c>
      <c r="B6" s="18">
        <f>IF(A6=0,0,+комисије!B$3)</f>
        <v>0</v>
      </c>
      <c r="C6">
        <f>IF(A6=0,0,+комисије!C$3)</f>
        <v>0</v>
      </c>
      <c r="D6" s="19">
        <f t="shared" si="1"/>
        <v>0</v>
      </c>
      <c r="E6" s="27" t="s">
        <v>1</v>
      </c>
      <c r="F6" s="17">
        <f>IF(A6=0,0,+VLOOKUP($A6,комисије!$A$5:$F$30,COLUMN(комисије!D:D),FALSE))</f>
        <v>0</v>
      </c>
    </row>
    <row r="7" spans="1:10" x14ac:dyDescent="0.25">
      <c r="A7">
        <f t="shared" si="0"/>
        <v>0</v>
      </c>
      <c r="B7" s="18">
        <f>IF(A7=0,0,+комисије!B$3)</f>
        <v>0</v>
      </c>
      <c r="C7">
        <f>IF(A7=0,0,+комисије!C$3)</f>
        <v>0</v>
      </c>
      <c r="D7" s="19">
        <f t="shared" si="1"/>
        <v>0</v>
      </c>
      <c r="E7" s="27" t="s">
        <v>199</v>
      </c>
      <c r="F7" s="17">
        <f>IF(A7=0,0,+VLOOKUP($A7,комисије!$A$5:$F$30,COLUMN(комисије!E:E),FALSE))</f>
        <v>0</v>
      </c>
    </row>
    <row r="8" spans="1:10" x14ac:dyDescent="0.25">
      <c r="A8">
        <f t="shared" si="0"/>
        <v>0</v>
      </c>
      <c r="B8" s="18">
        <f>IF(A8=0,0,+комисије!B$3)</f>
        <v>0</v>
      </c>
      <c r="C8">
        <f>IF(A8=0,0,+комисије!C$3)</f>
        <v>0</v>
      </c>
      <c r="D8" s="19">
        <f t="shared" si="1"/>
        <v>0</v>
      </c>
      <c r="E8" s="27" t="s">
        <v>7</v>
      </c>
      <c r="F8" s="17">
        <f>IF(A8=0,0,+VLOOKUP($A8,комисије!$A$5:$F$30,COLUMN(комисије!F:F),FALSE))</f>
        <v>0</v>
      </c>
    </row>
    <row r="9" spans="1:10" x14ac:dyDescent="0.25">
      <c r="A9" s="20">
        <f>+IF(MAX(A$4:A6)&gt;=A$1,0,MAX(A$4:A6)+1)</f>
        <v>0</v>
      </c>
      <c r="B9" s="18">
        <f>IF(A9=0,0,+комисије!B$3)</f>
        <v>0</v>
      </c>
      <c r="C9">
        <f>IF(A9=0,0,+комисије!C$3)</f>
        <v>0</v>
      </c>
      <c r="D9" s="19">
        <f t="shared" si="1"/>
        <v>0</v>
      </c>
      <c r="E9" s="26" t="s">
        <v>5</v>
      </c>
      <c r="F9" s="17">
        <f>IF(A9=0,0,+VLOOKUP($A9,комисије!$A$5:$F$30,COLUMN(комисије!B:B),FALSE))</f>
        <v>0</v>
      </c>
    </row>
    <row r="10" spans="1:10" x14ac:dyDescent="0.25">
      <c r="A10">
        <f t="shared" si="0"/>
        <v>0</v>
      </c>
      <c r="B10" s="18">
        <f>IF(A10=0,0,+комисије!B$3)</f>
        <v>0</v>
      </c>
      <c r="C10">
        <f>IF(A10=0,0,+комисије!C$3)</f>
        <v>0</v>
      </c>
      <c r="D10" s="19">
        <f t="shared" si="1"/>
        <v>0</v>
      </c>
      <c r="E10" s="27" t="s">
        <v>200</v>
      </c>
      <c r="F10" s="17">
        <f>IF(A10=0,0,+VLOOKUP($A10,комисије!$A$5:$F$30,COLUMN(комисије!C:C),FALSE))</f>
        <v>0</v>
      </c>
    </row>
    <row r="11" spans="1:10" x14ac:dyDescent="0.25">
      <c r="A11">
        <f>+IF(MAX(A$4:A8)&gt;=A$1,0,MAX(A$4:A8)+1)</f>
        <v>0</v>
      </c>
      <c r="B11" s="18">
        <f>IF(A11=0,0,+комисије!B$3)</f>
        <v>0</v>
      </c>
      <c r="C11">
        <f>IF(A11=0,0,+комисије!C$3)</f>
        <v>0</v>
      </c>
      <c r="D11" s="19">
        <f t="shared" si="1"/>
        <v>0</v>
      </c>
      <c r="E11" s="27" t="s">
        <v>1</v>
      </c>
      <c r="F11" s="17">
        <f>IF(A11=0,0,+VLOOKUP($A11,комисије!$A$5:$F$30,COLUMN(комисије!D:D),FALSE))</f>
        <v>0</v>
      </c>
    </row>
    <row r="12" spans="1:10" x14ac:dyDescent="0.25">
      <c r="A12">
        <f>+A11</f>
        <v>0</v>
      </c>
      <c r="B12" s="18">
        <f>IF(A12=0,0,+комисије!B$3)</f>
        <v>0</v>
      </c>
      <c r="C12">
        <f>IF(A12=0,0,+комисије!C$3)</f>
        <v>0</v>
      </c>
      <c r="D12" s="19">
        <f t="shared" si="1"/>
        <v>0</v>
      </c>
      <c r="E12" s="27" t="s">
        <v>199</v>
      </c>
      <c r="F12" s="17">
        <f>IF(A12=0,0,+VLOOKUP($A12,комисије!$A$5:$F$30,COLUMN(комисије!E:E),FALSE))</f>
        <v>0</v>
      </c>
    </row>
    <row r="13" spans="1:10" x14ac:dyDescent="0.25">
      <c r="A13">
        <f t="shared" ref="A13:A23" si="2">+A12</f>
        <v>0</v>
      </c>
      <c r="B13" s="18">
        <f>IF(A13=0,0,+комисије!B$3)</f>
        <v>0</v>
      </c>
      <c r="C13">
        <f>IF(A13=0,0,+комисије!C$3)</f>
        <v>0</v>
      </c>
      <c r="D13" s="19">
        <f t="shared" si="1"/>
        <v>0</v>
      </c>
      <c r="E13" s="27" t="s">
        <v>7</v>
      </c>
      <c r="F13" s="17">
        <f>IF(A13=0,0,+VLOOKUP($A13,комисије!$A$5:$F$30,COLUMN(комисије!F:F),FALSE))</f>
        <v>0</v>
      </c>
    </row>
    <row r="14" spans="1:10" x14ac:dyDescent="0.25">
      <c r="A14" s="20">
        <f>+IF(MAX(A$4:A11)&gt;=A$1,0,MAX(A$4:A11)+1)</f>
        <v>0</v>
      </c>
      <c r="B14" s="18">
        <f>IF(A14=0,0,+комисије!B$3)</f>
        <v>0</v>
      </c>
      <c r="C14">
        <f>IF(A14=0,0,+комисије!C$3)</f>
        <v>0</v>
      </c>
      <c r="D14" s="19">
        <f t="shared" si="1"/>
        <v>0</v>
      </c>
      <c r="E14" s="26" t="s">
        <v>5</v>
      </c>
      <c r="F14" s="17">
        <f>IF(A14=0,0,+VLOOKUP($A14,комисије!$A$5:$F$30,COLUMN(комисије!B:B),FALSE))</f>
        <v>0</v>
      </c>
    </row>
    <row r="15" spans="1:10" x14ac:dyDescent="0.25">
      <c r="A15">
        <f t="shared" ref="A15" si="3">+A14</f>
        <v>0</v>
      </c>
      <c r="B15" s="18">
        <f>IF(A15=0,0,+комисије!B$3)</f>
        <v>0</v>
      </c>
      <c r="C15">
        <f>IF(A15=0,0,+комисије!C$3)</f>
        <v>0</v>
      </c>
      <c r="D15" s="19">
        <f t="shared" si="1"/>
        <v>0</v>
      </c>
      <c r="E15" s="27" t="s">
        <v>200</v>
      </c>
      <c r="F15" s="17">
        <f>IF(A15=0,0,+VLOOKUP($A15,комисије!$A$5:$F$30,COLUMN(комисије!C:C),FALSE))</f>
        <v>0</v>
      </c>
    </row>
    <row r="16" spans="1:10" x14ac:dyDescent="0.25">
      <c r="A16">
        <f>+IF(MAX(A$4:A13)&gt;=A$1,0,MAX(A$4:A13)+1)</f>
        <v>0</v>
      </c>
      <c r="B16" s="18">
        <f>IF(A16=0,0,+комисије!B$3)</f>
        <v>0</v>
      </c>
      <c r="C16">
        <f>IF(A16=0,0,+комисије!C$3)</f>
        <v>0</v>
      </c>
      <c r="D16" s="19">
        <f t="shared" si="1"/>
        <v>0</v>
      </c>
      <c r="E16" s="27" t="s">
        <v>1</v>
      </c>
      <c r="F16" s="17">
        <f>IF(A16=0,0,+VLOOKUP($A16,комисије!$A$5:$F$30,COLUMN(комисије!D:D),FALSE))</f>
        <v>0</v>
      </c>
    </row>
    <row r="17" spans="1:6" x14ac:dyDescent="0.25">
      <c r="A17">
        <f>+A16</f>
        <v>0</v>
      </c>
      <c r="B17" s="18">
        <f>IF(A17=0,0,+комисије!B$3)</f>
        <v>0</v>
      </c>
      <c r="C17">
        <f>IF(A17=0,0,+комисије!C$3)</f>
        <v>0</v>
      </c>
      <c r="D17" s="19">
        <f t="shared" si="1"/>
        <v>0</v>
      </c>
      <c r="E17" s="27" t="s">
        <v>199</v>
      </c>
      <c r="F17" s="17">
        <f>IF(A17=0,0,+VLOOKUP($A17,комисије!$A$5:$F$30,COLUMN(комисије!E:E),FALSE))</f>
        <v>0</v>
      </c>
    </row>
    <row r="18" spans="1:6" x14ac:dyDescent="0.25">
      <c r="A18">
        <f t="shared" si="2"/>
        <v>0</v>
      </c>
      <c r="B18" s="18">
        <f>IF(A18=0,0,+комисије!B$3)</f>
        <v>0</v>
      </c>
      <c r="C18">
        <f>IF(A18=0,0,+комисије!C$3)</f>
        <v>0</v>
      </c>
      <c r="D18" s="19">
        <f t="shared" si="1"/>
        <v>0</v>
      </c>
      <c r="E18" s="27" t="s">
        <v>7</v>
      </c>
      <c r="F18" s="17">
        <f>IF(A18=0,0,+VLOOKUP($A18,комисије!$A$5:$F$30,COLUMN(комисије!F:F),FALSE))</f>
        <v>0</v>
      </c>
    </row>
    <row r="19" spans="1:6" x14ac:dyDescent="0.25">
      <c r="A19" s="20">
        <f>+IF(MAX(A$4:A16)&gt;=A$1,0,MAX(A$4:A16)+1)</f>
        <v>0</v>
      </c>
      <c r="B19" s="18">
        <f>IF(A19=0,0,+комисије!B$3)</f>
        <v>0</v>
      </c>
      <c r="C19">
        <f>IF(A19=0,0,+комисије!C$3)</f>
        <v>0</v>
      </c>
      <c r="D19" s="19">
        <f t="shared" si="1"/>
        <v>0</v>
      </c>
      <c r="E19" s="26" t="s">
        <v>5</v>
      </c>
      <c r="F19" s="17">
        <f>IF(A19=0,0,+VLOOKUP($A19,комисије!$A$5:$F$30,COLUMN(комисије!B:B),FALSE))</f>
        <v>0</v>
      </c>
    </row>
    <row r="20" spans="1:6" x14ac:dyDescent="0.25">
      <c r="A20">
        <f t="shared" ref="A20" si="4">+A19</f>
        <v>0</v>
      </c>
      <c r="B20" s="18">
        <f>IF(A20=0,0,+комисије!B$3)</f>
        <v>0</v>
      </c>
      <c r="C20">
        <f>IF(A20=0,0,+комисије!C$3)</f>
        <v>0</v>
      </c>
      <c r="D20" s="19">
        <f t="shared" si="1"/>
        <v>0</v>
      </c>
      <c r="E20" s="27" t="s">
        <v>200</v>
      </c>
      <c r="F20" s="17">
        <f>IF(A20=0,0,+VLOOKUP($A20,комисије!$A$5:$F$30,COLUMN(комисије!C:C),FALSE))</f>
        <v>0</v>
      </c>
    </row>
    <row r="21" spans="1:6" x14ac:dyDescent="0.25">
      <c r="A21">
        <f>+IF(MAX(A$4:A18)&gt;=A$1,0,MAX(A$4:A18)+1)</f>
        <v>0</v>
      </c>
      <c r="B21" s="18">
        <f>IF(A21=0,0,+комисије!B$3)</f>
        <v>0</v>
      </c>
      <c r="C21">
        <f>IF(A21=0,0,+комисије!C$3)</f>
        <v>0</v>
      </c>
      <c r="D21" s="19">
        <f t="shared" si="1"/>
        <v>0</v>
      </c>
      <c r="E21" s="27" t="s">
        <v>1</v>
      </c>
      <c r="F21" s="17">
        <f>IF(A21=0,0,+VLOOKUP($A21,комисије!$A$5:$F$30,COLUMN(комисије!D:D),FALSE))</f>
        <v>0</v>
      </c>
    </row>
    <row r="22" spans="1:6" x14ac:dyDescent="0.25">
      <c r="A22">
        <f>+A21</f>
        <v>0</v>
      </c>
      <c r="B22" s="18">
        <f>IF(A22=0,0,+комисије!B$3)</f>
        <v>0</v>
      </c>
      <c r="C22">
        <f>IF(A22=0,0,+комисије!C$3)</f>
        <v>0</v>
      </c>
      <c r="D22" s="19">
        <f t="shared" si="1"/>
        <v>0</v>
      </c>
      <c r="E22" s="27" t="s">
        <v>199</v>
      </c>
      <c r="F22" s="17">
        <f>IF(A22=0,0,+VLOOKUP($A22,комисије!$A$5:$F$30,COLUMN(комисије!E:E),FALSE))</f>
        <v>0</v>
      </c>
    </row>
    <row r="23" spans="1:6" x14ac:dyDescent="0.25">
      <c r="A23">
        <f t="shared" si="2"/>
        <v>0</v>
      </c>
      <c r="B23" s="18">
        <f>IF(A23=0,0,+комисије!B$3)</f>
        <v>0</v>
      </c>
      <c r="C23">
        <f>IF(A23=0,0,+комисије!C$3)</f>
        <v>0</v>
      </c>
      <c r="D23" s="19">
        <f t="shared" si="1"/>
        <v>0</v>
      </c>
      <c r="E23" s="27" t="s">
        <v>7</v>
      </c>
      <c r="F23" s="17">
        <f>IF(A23=0,0,+VLOOKUP($A23,комисије!$A$5:$F$30,COLUMN(комисије!F:F),FALSE))</f>
        <v>0</v>
      </c>
    </row>
    <row r="24" spans="1:6" x14ac:dyDescent="0.25">
      <c r="A24" s="20">
        <f>+IF(MAX(A$4:A21)&gt;=A$1,0,MAX(A$4:A21)+1)</f>
        <v>0</v>
      </c>
      <c r="B24" s="18">
        <f>IF(A24=0,0,+комисије!B$3)</f>
        <v>0</v>
      </c>
      <c r="C24">
        <f>IF(A24=0,0,+комисије!C$3)</f>
        <v>0</v>
      </c>
      <c r="D24" s="19">
        <f t="shared" si="1"/>
        <v>0</v>
      </c>
      <c r="E24" s="26" t="s">
        <v>5</v>
      </c>
      <c r="F24" s="17">
        <f>IF(A24=0,0,+VLOOKUP($A24,комисије!$A$5:$F$30,COLUMN(комисије!B:B),FALSE))</f>
        <v>0</v>
      </c>
    </row>
    <row r="25" spans="1:6" x14ac:dyDescent="0.25">
      <c r="A25">
        <f t="shared" ref="A25" si="5">+A24</f>
        <v>0</v>
      </c>
      <c r="B25" s="18">
        <f>IF(A25=0,0,+комисије!B$3)</f>
        <v>0</v>
      </c>
      <c r="C25">
        <f>IF(A25=0,0,+комисије!C$3)</f>
        <v>0</v>
      </c>
      <c r="D25" s="19">
        <f t="shared" si="1"/>
        <v>0</v>
      </c>
      <c r="E25" s="27" t="s">
        <v>200</v>
      </c>
      <c r="F25" s="17">
        <f>IF(A25=0,0,+VLOOKUP($A25,комисије!$A$5:$F$30,COLUMN(комисије!C:C),FALSE))</f>
        <v>0</v>
      </c>
    </row>
    <row r="26" spans="1:6" x14ac:dyDescent="0.25">
      <c r="A26">
        <f>+IF(MAX(A$4:A23)&gt;=A$1,0,MAX(A$4:A23)+1)</f>
        <v>0</v>
      </c>
      <c r="B26" s="18">
        <f>IF(A26=0,0,+комисије!B$3)</f>
        <v>0</v>
      </c>
      <c r="C26">
        <f>IF(A26=0,0,+комисије!C$3)</f>
        <v>0</v>
      </c>
      <c r="D26" s="19">
        <f t="shared" si="1"/>
        <v>0</v>
      </c>
      <c r="E26" s="27" t="s">
        <v>1</v>
      </c>
      <c r="F26" s="17">
        <f>IF(A26=0,0,+VLOOKUP($A26,комисије!$A$5:$F$30,COLUMN(комисије!D:D),FALSE))</f>
        <v>0</v>
      </c>
    </row>
    <row r="27" spans="1:6" x14ac:dyDescent="0.25">
      <c r="A27">
        <f>+A26</f>
        <v>0</v>
      </c>
      <c r="B27" s="18">
        <f>IF(A27=0,0,+комисије!B$3)</f>
        <v>0</v>
      </c>
      <c r="C27">
        <f>IF(A27=0,0,+комисије!C$3)</f>
        <v>0</v>
      </c>
      <c r="D27" s="19">
        <f t="shared" si="1"/>
        <v>0</v>
      </c>
      <c r="E27" s="27" t="s">
        <v>199</v>
      </c>
      <c r="F27" s="17">
        <f>IF(A27=0,0,+VLOOKUP($A27,комисије!$A$5:$F$30,COLUMN(комисије!E:E),FALSE))</f>
        <v>0</v>
      </c>
    </row>
    <row r="28" spans="1:6" x14ac:dyDescent="0.25">
      <c r="A28">
        <f t="shared" ref="A28" si="6">+A27</f>
        <v>0</v>
      </c>
      <c r="B28" s="18">
        <f>IF(A28=0,0,+комисије!B$3)</f>
        <v>0</v>
      </c>
      <c r="C28">
        <f>IF(A28=0,0,+комисије!C$3)</f>
        <v>0</v>
      </c>
      <c r="D28" s="19">
        <f t="shared" si="1"/>
        <v>0</v>
      </c>
      <c r="E28" s="27" t="s">
        <v>7</v>
      </c>
      <c r="F28" s="17">
        <f>IF(A28=0,0,+VLOOKUP($A28,комисије!$A$5:$F$30,COLUMN(комисије!F:F),FALSE))</f>
        <v>0</v>
      </c>
    </row>
    <row r="29" spans="1:6" x14ac:dyDescent="0.25">
      <c r="A29" s="20">
        <f>+IF(MAX(A$4:A26)&gt;=A$1,0,MAX(A$4:A26)+1)</f>
        <v>0</v>
      </c>
      <c r="B29" s="18">
        <f>IF(A29=0,0,+комисије!B$3)</f>
        <v>0</v>
      </c>
      <c r="C29">
        <f>IF(A29=0,0,+комисије!C$3)</f>
        <v>0</v>
      </c>
      <c r="D29" s="19">
        <f t="shared" si="1"/>
        <v>0</v>
      </c>
      <c r="E29" s="26" t="s">
        <v>5</v>
      </c>
      <c r="F29" s="17">
        <f>IF(A29=0,0,+VLOOKUP($A29,комисије!$A$5:$F$30,COLUMN(комисије!B:B),FALSE))</f>
        <v>0</v>
      </c>
    </row>
    <row r="30" spans="1:6" x14ac:dyDescent="0.25">
      <c r="A30">
        <f t="shared" ref="A30" si="7">+A29</f>
        <v>0</v>
      </c>
      <c r="B30" s="18">
        <f>IF(A30=0,0,+комисије!B$3)</f>
        <v>0</v>
      </c>
      <c r="C30">
        <f>IF(A30=0,0,+комисије!C$3)</f>
        <v>0</v>
      </c>
      <c r="D30" s="19">
        <f t="shared" si="1"/>
        <v>0</v>
      </c>
      <c r="E30" s="27" t="s">
        <v>200</v>
      </c>
      <c r="F30" s="17">
        <f>IF(A30=0,0,+VLOOKUP($A30,комисије!$A$5:$F$30,COLUMN(комисије!C:C),FALSE))</f>
        <v>0</v>
      </c>
    </row>
    <row r="31" spans="1:6" x14ac:dyDescent="0.25">
      <c r="A31">
        <f>+IF(MAX(A$4:A28)&gt;=A$1,0,MAX(A$4:A28)+1)</f>
        <v>0</v>
      </c>
      <c r="B31" s="18">
        <f>IF(A31=0,0,+комисије!B$3)</f>
        <v>0</v>
      </c>
      <c r="C31">
        <f>IF(A31=0,0,+комисије!C$3)</f>
        <v>0</v>
      </c>
      <c r="D31" s="19">
        <f t="shared" si="1"/>
        <v>0</v>
      </c>
      <c r="E31" s="27" t="s">
        <v>1</v>
      </c>
      <c r="F31" s="17">
        <f>IF(A31=0,0,+VLOOKUP($A31,комисије!$A$5:$F$30,COLUMN(комисије!D:D),FALSE))</f>
        <v>0</v>
      </c>
    </row>
    <row r="32" spans="1:6" x14ac:dyDescent="0.25">
      <c r="A32">
        <f>+A31</f>
        <v>0</v>
      </c>
      <c r="B32" s="18">
        <f>IF(A32=0,0,+комисије!B$3)</f>
        <v>0</v>
      </c>
      <c r="C32">
        <f>IF(A32=0,0,+комисије!C$3)</f>
        <v>0</v>
      </c>
      <c r="D32" s="19">
        <f t="shared" si="1"/>
        <v>0</v>
      </c>
      <c r="E32" s="27" t="s">
        <v>199</v>
      </c>
      <c r="F32" s="17">
        <f>IF(A32=0,0,+VLOOKUP($A32,комисије!$A$5:$F$30,COLUMN(комисије!E:E),FALSE))</f>
        <v>0</v>
      </c>
    </row>
    <row r="33" spans="1:6" x14ac:dyDescent="0.25">
      <c r="A33">
        <f t="shared" ref="A33" si="8">+A32</f>
        <v>0</v>
      </c>
      <c r="B33" s="18">
        <f>IF(A33=0,0,+комисије!B$3)</f>
        <v>0</v>
      </c>
      <c r="C33">
        <f>IF(A33=0,0,+комисије!C$3)</f>
        <v>0</v>
      </c>
      <c r="D33" s="19">
        <f t="shared" si="1"/>
        <v>0</v>
      </c>
      <c r="E33" s="27" t="s">
        <v>7</v>
      </c>
      <c r="F33" s="17">
        <f>IF(A33=0,0,+VLOOKUP($A33,комисије!$A$5:$F$30,COLUMN(комисије!F:F),FALSE))</f>
        <v>0</v>
      </c>
    </row>
    <row r="34" spans="1:6" x14ac:dyDescent="0.25">
      <c r="A34" s="20">
        <f>+IF(MAX(A$4:A31)&gt;=A$1,0,MAX(A$4:A31)+1)</f>
        <v>0</v>
      </c>
      <c r="B34" s="18">
        <f>IF(A34=0,0,+комисије!B$3)</f>
        <v>0</v>
      </c>
      <c r="C34">
        <f>IF(A34=0,0,+комисије!C$3)</f>
        <v>0</v>
      </c>
      <c r="D34" s="19">
        <f t="shared" si="1"/>
        <v>0</v>
      </c>
      <c r="E34" s="26" t="s">
        <v>5</v>
      </c>
      <c r="F34" s="17">
        <f>IF(A34=0,0,+VLOOKUP($A34,комисије!$A$5:$F$30,COLUMN(комисије!B:B),FALSE))</f>
        <v>0</v>
      </c>
    </row>
    <row r="35" spans="1:6" x14ac:dyDescent="0.25">
      <c r="A35">
        <f t="shared" ref="A35" si="9">+A34</f>
        <v>0</v>
      </c>
      <c r="B35" s="18">
        <f>IF(A35=0,0,+комисије!B$3)</f>
        <v>0</v>
      </c>
      <c r="C35">
        <f>IF(A35=0,0,+комисије!C$3)</f>
        <v>0</v>
      </c>
      <c r="D35" s="19">
        <f t="shared" si="1"/>
        <v>0</v>
      </c>
      <c r="E35" s="27" t="s">
        <v>200</v>
      </c>
      <c r="F35" s="17">
        <f>IF(A35=0,0,+VLOOKUP($A35,комисије!$A$5:$F$30,COLUMN(комисије!C:C),FALSE))</f>
        <v>0</v>
      </c>
    </row>
    <row r="36" spans="1:6" x14ac:dyDescent="0.25">
      <c r="A36">
        <f>+IF(MAX(A$4:A33)&gt;=A$1,0,MAX(A$4:A33)+1)</f>
        <v>0</v>
      </c>
      <c r="B36" s="18">
        <f>IF(A36=0,0,+комисије!B$3)</f>
        <v>0</v>
      </c>
      <c r="C36">
        <f>IF(A36=0,0,+комисије!C$3)</f>
        <v>0</v>
      </c>
      <c r="D36" s="19">
        <f t="shared" si="1"/>
        <v>0</v>
      </c>
      <c r="E36" s="27" t="s">
        <v>1</v>
      </c>
      <c r="F36" s="17">
        <f>IF(A36=0,0,+VLOOKUP($A36,комисије!$A$5:$F$30,COLUMN(комисије!D:D),FALSE))</f>
        <v>0</v>
      </c>
    </row>
    <row r="37" spans="1:6" x14ac:dyDescent="0.25">
      <c r="A37">
        <f>+A36</f>
        <v>0</v>
      </c>
      <c r="B37" s="18">
        <f>IF(A37=0,0,+комисије!B$3)</f>
        <v>0</v>
      </c>
      <c r="C37">
        <f>IF(A37=0,0,+комисије!C$3)</f>
        <v>0</v>
      </c>
      <c r="D37" s="19">
        <f t="shared" ref="D37:D63" si="10">IF(A37=0,0,IF(A37&gt;A36,1,+D36+1))</f>
        <v>0</v>
      </c>
      <c r="E37" s="27" t="s">
        <v>199</v>
      </c>
      <c r="F37" s="17">
        <f>IF(A37=0,0,+VLOOKUP($A37,комисије!$A$5:$F$30,COLUMN(комисије!E:E),FALSE))</f>
        <v>0</v>
      </c>
    </row>
    <row r="38" spans="1:6" x14ac:dyDescent="0.25">
      <c r="A38">
        <f t="shared" ref="A38" si="11">+A37</f>
        <v>0</v>
      </c>
      <c r="B38" s="18">
        <f>IF(A38=0,0,+комисије!B$3)</f>
        <v>0</v>
      </c>
      <c r="C38">
        <f>IF(A38=0,0,+комисије!C$3)</f>
        <v>0</v>
      </c>
      <c r="D38" s="19">
        <f t="shared" si="10"/>
        <v>0</v>
      </c>
      <c r="E38" s="27" t="s">
        <v>7</v>
      </c>
      <c r="F38" s="17">
        <f>IF(A38=0,0,+VLOOKUP($A38,комисије!$A$5:$F$30,COLUMN(комисије!F:F),FALSE))</f>
        <v>0</v>
      </c>
    </row>
    <row r="39" spans="1:6" x14ac:dyDescent="0.25">
      <c r="A39" s="20">
        <f>+IF(MAX(A$4:A36)&gt;=A$1,0,MAX(A$4:A36)+1)</f>
        <v>0</v>
      </c>
      <c r="B39" s="18">
        <f>IF(A39=0,0,+комисије!B$3)</f>
        <v>0</v>
      </c>
      <c r="C39">
        <f>IF(A39=0,0,+комисије!C$3)</f>
        <v>0</v>
      </c>
      <c r="D39" s="19">
        <f t="shared" si="10"/>
        <v>0</v>
      </c>
      <c r="E39" s="26" t="s">
        <v>5</v>
      </c>
      <c r="F39" s="17">
        <f>IF(A39=0,0,+VLOOKUP($A39,комисије!$A$5:$F$30,COLUMN(комисије!B:B),FALSE))</f>
        <v>0</v>
      </c>
    </row>
    <row r="40" spans="1:6" x14ac:dyDescent="0.25">
      <c r="A40">
        <f t="shared" ref="A40" si="12">+A39</f>
        <v>0</v>
      </c>
      <c r="B40" s="18">
        <f>IF(A40=0,0,+комисије!B$3)</f>
        <v>0</v>
      </c>
      <c r="C40">
        <f>IF(A40=0,0,+комисије!C$3)</f>
        <v>0</v>
      </c>
      <c r="D40" s="19">
        <f t="shared" si="10"/>
        <v>0</v>
      </c>
      <c r="E40" s="27" t="s">
        <v>200</v>
      </c>
      <c r="F40" s="17">
        <f>IF(A40=0,0,+VLOOKUP($A40,комисије!$A$5:$F$30,COLUMN(комисије!C:C),FALSE))</f>
        <v>0</v>
      </c>
    </row>
    <row r="41" spans="1:6" x14ac:dyDescent="0.25">
      <c r="A41">
        <f>+IF(MAX(A$4:A38)&gt;=A$1,0,MAX(A$4:A38)+1)</f>
        <v>0</v>
      </c>
      <c r="B41" s="18">
        <f>IF(A41=0,0,+комисије!B$3)</f>
        <v>0</v>
      </c>
      <c r="C41">
        <f>IF(A41=0,0,+комисије!C$3)</f>
        <v>0</v>
      </c>
      <c r="D41" s="19">
        <f t="shared" si="10"/>
        <v>0</v>
      </c>
      <c r="E41" s="27" t="s">
        <v>1</v>
      </c>
      <c r="F41" s="17">
        <f>IF(A41=0,0,+VLOOKUP($A41,комисије!$A$5:$F$30,COLUMN(комисије!D:D),FALSE))</f>
        <v>0</v>
      </c>
    </row>
    <row r="42" spans="1:6" x14ac:dyDescent="0.25">
      <c r="A42">
        <f>+A41</f>
        <v>0</v>
      </c>
      <c r="B42" s="18">
        <f>IF(A42=0,0,+комисије!B$3)</f>
        <v>0</v>
      </c>
      <c r="C42">
        <f>IF(A42=0,0,+комисије!C$3)</f>
        <v>0</v>
      </c>
      <c r="D42" s="19">
        <f t="shared" si="10"/>
        <v>0</v>
      </c>
      <c r="E42" s="27" t="s">
        <v>199</v>
      </c>
      <c r="F42" s="17">
        <f>IF(A42=0,0,+VLOOKUP($A42,комисије!$A$5:$F$30,COLUMN(комисије!E:E),FALSE))</f>
        <v>0</v>
      </c>
    </row>
    <row r="43" spans="1:6" x14ac:dyDescent="0.25">
      <c r="A43">
        <f t="shared" ref="A43" si="13">+A42</f>
        <v>0</v>
      </c>
      <c r="B43" s="18">
        <f>IF(A43=0,0,+комисије!B$3)</f>
        <v>0</v>
      </c>
      <c r="C43">
        <f>IF(A43=0,0,+комисије!C$3)</f>
        <v>0</v>
      </c>
      <c r="D43" s="19">
        <f t="shared" si="10"/>
        <v>0</v>
      </c>
      <c r="E43" s="27" t="s">
        <v>7</v>
      </c>
      <c r="F43" s="17">
        <f>IF(A43=0,0,+VLOOKUP($A43,комисије!$A$5:$F$30,COLUMN(комисије!F:F),FALSE))</f>
        <v>0</v>
      </c>
    </row>
    <row r="44" spans="1:6" x14ac:dyDescent="0.25">
      <c r="A44" s="20">
        <f>+IF(MAX(A$4:A41)&gt;=A$1,0,MAX(A$4:A41)+1)</f>
        <v>0</v>
      </c>
      <c r="B44" s="18">
        <f>IF(A44=0,0,+комисије!B$3)</f>
        <v>0</v>
      </c>
      <c r="C44">
        <f>IF(A44=0,0,+комисије!C$3)</f>
        <v>0</v>
      </c>
      <c r="D44" s="19">
        <f t="shared" si="10"/>
        <v>0</v>
      </c>
      <c r="E44" s="26" t="s">
        <v>5</v>
      </c>
      <c r="F44" s="17">
        <f>IF(A44=0,0,+VLOOKUP($A44,комисије!$A$5:$F$30,COLUMN(комисије!B:B),FALSE))</f>
        <v>0</v>
      </c>
    </row>
    <row r="45" spans="1:6" x14ac:dyDescent="0.25">
      <c r="A45">
        <f t="shared" ref="A45" si="14">+A44</f>
        <v>0</v>
      </c>
      <c r="B45" s="18">
        <f>IF(A45=0,0,+комисије!B$3)</f>
        <v>0</v>
      </c>
      <c r="C45">
        <f>IF(A45=0,0,+комисије!C$3)</f>
        <v>0</v>
      </c>
      <c r="D45" s="19">
        <f t="shared" si="10"/>
        <v>0</v>
      </c>
      <c r="E45" s="27" t="s">
        <v>200</v>
      </c>
      <c r="F45" s="17">
        <f>IF(A45=0,0,+VLOOKUP($A45,комисије!$A$5:$F$30,COLUMN(комисије!C:C),FALSE))</f>
        <v>0</v>
      </c>
    </row>
    <row r="46" spans="1:6" x14ac:dyDescent="0.25">
      <c r="A46">
        <f>+IF(MAX(A$4:A43)&gt;=A$1,0,MAX(A$4:A43)+1)</f>
        <v>0</v>
      </c>
      <c r="B46" s="18">
        <f>IF(A46=0,0,+комисије!B$3)</f>
        <v>0</v>
      </c>
      <c r="C46">
        <f>IF(A46=0,0,+комисије!C$3)</f>
        <v>0</v>
      </c>
      <c r="D46" s="19">
        <f t="shared" si="10"/>
        <v>0</v>
      </c>
      <c r="E46" s="27" t="s">
        <v>1</v>
      </c>
      <c r="F46" s="17">
        <f>IF(A46=0,0,+VLOOKUP($A46,комисије!$A$5:$F$30,COLUMN(комисије!D:D),FALSE))</f>
        <v>0</v>
      </c>
    </row>
    <row r="47" spans="1:6" x14ac:dyDescent="0.25">
      <c r="A47">
        <f>+A46</f>
        <v>0</v>
      </c>
      <c r="B47" s="18">
        <f>IF(A47=0,0,+комисије!B$3)</f>
        <v>0</v>
      </c>
      <c r="C47">
        <f>IF(A47=0,0,+комисије!C$3)</f>
        <v>0</v>
      </c>
      <c r="D47" s="19">
        <f t="shared" si="10"/>
        <v>0</v>
      </c>
      <c r="E47" s="27" t="s">
        <v>199</v>
      </c>
      <c r="F47" s="17">
        <f>IF(A47=0,0,+VLOOKUP($A47,комисије!$A$5:$F$30,COLUMN(комисије!E:E),FALSE))</f>
        <v>0</v>
      </c>
    </row>
    <row r="48" spans="1:6" x14ac:dyDescent="0.25">
      <c r="A48">
        <f t="shared" ref="A48" si="15">+A47</f>
        <v>0</v>
      </c>
      <c r="B48" s="18">
        <f>IF(A48=0,0,+комисије!B$3)</f>
        <v>0</v>
      </c>
      <c r="C48">
        <f>IF(A48=0,0,+комисије!C$3)</f>
        <v>0</v>
      </c>
      <c r="D48" s="19">
        <f t="shared" si="10"/>
        <v>0</v>
      </c>
      <c r="E48" s="27" t="s">
        <v>7</v>
      </c>
      <c r="F48" s="17">
        <f>IF(A48=0,0,+VLOOKUP($A48,комисије!$A$5:$F$30,COLUMN(комисије!F:F),FALSE))</f>
        <v>0</v>
      </c>
    </row>
    <row r="49" spans="1:6" x14ac:dyDescent="0.25">
      <c r="A49" s="20">
        <f>+IF(MAX(A$4:A46)&gt;=A$1,0,MAX(A$4:A46)+1)</f>
        <v>0</v>
      </c>
      <c r="B49" s="18">
        <f>IF(A49=0,0,+комисије!B$3)</f>
        <v>0</v>
      </c>
      <c r="C49">
        <f>IF(A49=0,0,+комисије!C$3)</f>
        <v>0</v>
      </c>
      <c r="D49" s="19">
        <f t="shared" si="10"/>
        <v>0</v>
      </c>
      <c r="E49" s="26" t="s">
        <v>5</v>
      </c>
      <c r="F49" s="17">
        <f>IF(A49=0,0,+VLOOKUP($A49,комисије!$A$5:$F$30,COLUMN(комисије!B:B),FALSE))</f>
        <v>0</v>
      </c>
    </row>
    <row r="50" spans="1:6" x14ac:dyDescent="0.25">
      <c r="A50">
        <f t="shared" ref="A50" si="16">+A49</f>
        <v>0</v>
      </c>
      <c r="B50" s="18">
        <f>IF(A50=0,0,+комисије!B$3)</f>
        <v>0</v>
      </c>
      <c r="C50">
        <f>IF(A50=0,0,+комисије!C$3)</f>
        <v>0</v>
      </c>
      <c r="D50" s="19">
        <f t="shared" si="10"/>
        <v>0</v>
      </c>
      <c r="E50" s="27" t="s">
        <v>200</v>
      </c>
      <c r="F50" s="17">
        <f>IF(A50=0,0,+VLOOKUP($A50,комисије!$A$5:$F$30,COLUMN(комисије!C:C),FALSE))</f>
        <v>0</v>
      </c>
    </row>
    <row r="51" spans="1:6" x14ac:dyDescent="0.25">
      <c r="A51">
        <f>+IF(MAX(A$4:A48)&gt;=A$1,0,MAX(A$4:A48)+1)</f>
        <v>0</v>
      </c>
      <c r="B51" s="18">
        <f>IF(A51=0,0,+комисије!B$3)</f>
        <v>0</v>
      </c>
      <c r="C51">
        <f>IF(A51=0,0,+комисије!C$3)</f>
        <v>0</v>
      </c>
      <c r="D51" s="19">
        <f t="shared" si="10"/>
        <v>0</v>
      </c>
      <c r="E51" s="27" t="s">
        <v>1</v>
      </c>
      <c r="F51" s="17">
        <f>IF(A51=0,0,+VLOOKUP($A51,комисије!$A$5:$F$30,COLUMN(комисије!D:D),FALSE))</f>
        <v>0</v>
      </c>
    </row>
    <row r="52" spans="1:6" x14ac:dyDescent="0.25">
      <c r="A52">
        <f>+A51</f>
        <v>0</v>
      </c>
      <c r="B52" s="18">
        <f>IF(A52=0,0,+комисије!B$3)</f>
        <v>0</v>
      </c>
      <c r="C52">
        <f>IF(A52=0,0,+комисије!C$3)</f>
        <v>0</v>
      </c>
      <c r="D52" s="19">
        <f t="shared" si="10"/>
        <v>0</v>
      </c>
      <c r="E52" s="27" t="s">
        <v>199</v>
      </c>
      <c r="F52" s="17">
        <f>IF(A52=0,0,+VLOOKUP($A52,комисије!$A$5:$F$30,COLUMN(комисије!E:E),FALSE))</f>
        <v>0</v>
      </c>
    </row>
    <row r="53" spans="1:6" x14ac:dyDescent="0.25">
      <c r="A53">
        <f t="shared" ref="A53" si="17">+A52</f>
        <v>0</v>
      </c>
      <c r="B53" s="18">
        <f>IF(A53=0,0,+комисије!B$3)</f>
        <v>0</v>
      </c>
      <c r="C53">
        <f>IF(A53=0,0,+комисије!C$3)</f>
        <v>0</v>
      </c>
      <c r="D53" s="19">
        <f t="shared" si="10"/>
        <v>0</v>
      </c>
      <c r="E53" s="27" t="s">
        <v>7</v>
      </c>
      <c r="F53" s="17">
        <f>IF(A53=0,0,+VLOOKUP($A53,комисије!$A$5:$F$30,COLUMN(комисије!F:F),FALSE))</f>
        <v>0</v>
      </c>
    </row>
    <row r="54" spans="1:6" x14ac:dyDescent="0.25">
      <c r="A54" s="20">
        <f>+IF(MAX(A$4:A51)&gt;=A$1,0,MAX(A$4:A51)+1)</f>
        <v>0</v>
      </c>
      <c r="B54" s="18">
        <f>IF(A54=0,0,+комисије!B$3)</f>
        <v>0</v>
      </c>
      <c r="C54">
        <f>IF(A54=0,0,+комисије!C$3)</f>
        <v>0</v>
      </c>
      <c r="D54" s="19">
        <f t="shared" si="10"/>
        <v>0</v>
      </c>
      <c r="E54" s="26" t="s">
        <v>5</v>
      </c>
      <c r="F54" s="17">
        <f>IF(A54=0,0,+VLOOKUP($A54,комисије!$A$5:$F$30,COLUMN(комисије!B:B),FALSE))</f>
        <v>0</v>
      </c>
    </row>
    <row r="55" spans="1:6" x14ac:dyDescent="0.25">
      <c r="A55">
        <f t="shared" ref="A55" si="18">+A54</f>
        <v>0</v>
      </c>
      <c r="B55" s="18">
        <f>IF(A55=0,0,+комисије!B$3)</f>
        <v>0</v>
      </c>
      <c r="C55">
        <f>IF(A55=0,0,+комисије!C$3)</f>
        <v>0</v>
      </c>
      <c r="D55" s="19">
        <f t="shared" si="10"/>
        <v>0</v>
      </c>
      <c r="E55" s="27" t="s">
        <v>200</v>
      </c>
      <c r="F55" s="17">
        <f>IF(A55=0,0,+VLOOKUP($A55,комисије!$A$5:$F$30,COLUMN(комисије!C:C),FALSE))</f>
        <v>0</v>
      </c>
    </row>
    <row r="56" spans="1:6" x14ac:dyDescent="0.25">
      <c r="A56">
        <f>+IF(MAX(A$4:A53)&gt;=A$1,0,MAX(A$4:A53)+1)</f>
        <v>0</v>
      </c>
      <c r="B56" s="18">
        <f>IF(A56=0,0,+комисије!B$3)</f>
        <v>0</v>
      </c>
      <c r="C56">
        <f>IF(A56=0,0,+комисије!C$3)</f>
        <v>0</v>
      </c>
      <c r="D56" s="19">
        <f t="shared" si="10"/>
        <v>0</v>
      </c>
      <c r="E56" s="27" t="s">
        <v>1</v>
      </c>
      <c r="F56" s="17">
        <f>IF(A56=0,0,+VLOOKUP($A56,комисије!$A$5:$F$30,COLUMN(комисије!D:D),FALSE))</f>
        <v>0</v>
      </c>
    </row>
    <row r="57" spans="1:6" x14ac:dyDescent="0.25">
      <c r="A57">
        <f>+A56</f>
        <v>0</v>
      </c>
      <c r="B57" s="18">
        <f>IF(A57=0,0,+комисије!B$3)</f>
        <v>0</v>
      </c>
      <c r="C57">
        <f>IF(A57=0,0,+комисије!C$3)</f>
        <v>0</v>
      </c>
      <c r="D57" s="19">
        <f t="shared" si="10"/>
        <v>0</v>
      </c>
      <c r="E57" s="27" t="s">
        <v>199</v>
      </c>
      <c r="F57" s="17">
        <f>IF(A57=0,0,+VLOOKUP($A57,комисије!$A$5:$F$30,COLUMN(комисије!E:E),FALSE))</f>
        <v>0</v>
      </c>
    </row>
    <row r="58" spans="1:6" x14ac:dyDescent="0.25">
      <c r="A58">
        <f t="shared" ref="A58" si="19">+A57</f>
        <v>0</v>
      </c>
      <c r="B58" s="18">
        <f>IF(A58=0,0,+комисије!B$3)</f>
        <v>0</v>
      </c>
      <c r="C58">
        <f>IF(A58=0,0,+комисије!C$3)</f>
        <v>0</v>
      </c>
      <c r="D58" s="19">
        <f t="shared" si="10"/>
        <v>0</v>
      </c>
      <c r="E58" s="27" t="s">
        <v>7</v>
      </c>
      <c r="F58" s="17">
        <f>IF(A58=0,0,+VLOOKUP($A58,комисије!$A$5:$F$30,COLUMN(комисије!F:F),FALSE))</f>
        <v>0</v>
      </c>
    </row>
    <row r="59" spans="1:6" x14ac:dyDescent="0.25">
      <c r="A59" s="20">
        <f>+IF(MAX(A$4:A56)&gt;=A$1,0,MAX(A$4:A56)+1)</f>
        <v>0</v>
      </c>
      <c r="B59" s="18">
        <f>IF(A59=0,0,+комисије!B$3)</f>
        <v>0</v>
      </c>
      <c r="C59">
        <f>IF(A59=0,0,+комисије!C$3)</f>
        <v>0</v>
      </c>
      <c r="D59" s="19">
        <f t="shared" si="10"/>
        <v>0</v>
      </c>
      <c r="E59" s="26" t="s">
        <v>5</v>
      </c>
      <c r="F59" s="17">
        <f>IF(A59=0,0,+VLOOKUP($A59,комисије!$A$5:$F$30,COLUMN(комисије!B:B),FALSE))</f>
        <v>0</v>
      </c>
    </row>
    <row r="60" spans="1:6" x14ac:dyDescent="0.25">
      <c r="A60">
        <f t="shared" ref="A60" si="20">+A59</f>
        <v>0</v>
      </c>
      <c r="B60" s="18">
        <f>IF(A60=0,0,+комисије!B$3)</f>
        <v>0</v>
      </c>
      <c r="C60">
        <f>IF(A60=0,0,+комисије!C$3)</f>
        <v>0</v>
      </c>
      <c r="D60" s="19">
        <f t="shared" si="10"/>
        <v>0</v>
      </c>
      <c r="E60" s="27" t="s">
        <v>200</v>
      </c>
      <c r="F60" s="17">
        <f>IF(A60=0,0,+VLOOKUP($A60,комисије!$A$5:$F$30,COLUMN(комисије!C:C),FALSE))</f>
        <v>0</v>
      </c>
    </row>
    <row r="61" spans="1:6" x14ac:dyDescent="0.25">
      <c r="A61">
        <f>+IF(MAX(A$4:A58)&gt;=A$1,0,MAX(A$4:A58)+1)</f>
        <v>0</v>
      </c>
      <c r="B61" s="18">
        <f>IF(A61=0,0,+комисије!B$3)</f>
        <v>0</v>
      </c>
      <c r="C61">
        <f>IF(A61=0,0,+комисије!C$3)</f>
        <v>0</v>
      </c>
      <c r="D61" s="19">
        <f t="shared" si="10"/>
        <v>0</v>
      </c>
      <c r="E61" s="27" t="s">
        <v>1</v>
      </c>
      <c r="F61" s="17">
        <f>IF(A61=0,0,+VLOOKUP($A61,комисије!$A$5:$F$30,COLUMN(комисије!D:D),FALSE))</f>
        <v>0</v>
      </c>
    </row>
    <row r="62" spans="1:6" x14ac:dyDescent="0.25">
      <c r="A62">
        <f>+A61</f>
        <v>0</v>
      </c>
      <c r="B62" s="18">
        <f>IF(A62=0,0,+комисије!B$3)</f>
        <v>0</v>
      </c>
      <c r="C62">
        <f>IF(A62=0,0,+комисије!C$3)</f>
        <v>0</v>
      </c>
      <c r="D62" s="19">
        <f t="shared" si="10"/>
        <v>0</v>
      </c>
      <c r="E62" s="27" t="s">
        <v>199</v>
      </c>
      <c r="F62" s="17">
        <f>IF(A62=0,0,+VLOOKUP($A62,комисије!$A$5:$F$30,COLUMN(комисије!E:E),FALSE))</f>
        <v>0</v>
      </c>
    </row>
    <row r="63" spans="1:6" x14ac:dyDescent="0.25">
      <c r="A63">
        <f t="shared" ref="A63" si="21">+A62</f>
        <v>0</v>
      </c>
      <c r="B63" s="18">
        <f>IF(A63=0,0,+комисије!B$3)</f>
        <v>0</v>
      </c>
      <c r="C63">
        <f>IF(A63=0,0,+комисије!C$3)</f>
        <v>0</v>
      </c>
      <c r="D63" s="19">
        <f t="shared" si="10"/>
        <v>0</v>
      </c>
      <c r="E63" s="27" t="s">
        <v>7</v>
      </c>
      <c r="F63" s="17">
        <f>IF(A63=0,0,+VLOOKUP($A63,комисије!$A$5:$F$30,COLUMN(комисије!F:F),FALSE))</f>
        <v>0</v>
      </c>
    </row>
    <row r="64" spans="1:6" x14ac:dyDescent="0.25">
      <c r="F64" s="17"/>
    </row>
    <row r="65" spans="6:6" x14ac:dyDescent="0.25">
      <c r="F65" s="17"/>
    </row>
    <row r="66" spans="6:6" x14ac:dyDescent="0.25">
      <c r="F66" s="17"/>
    </row>
    <row r="67" spans="6:6" x14ac:dyDescent="0.25">
      <c r="F67" s="17"/>
    </row>
    <row r="68" spans="6:6" x14ac:dyDescent="0.25">
      <c r="F68" s="17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</sheetData>
  <conditionalFormatting sqref="F4:F68">
    <cfRule type="expression" dxfId="1" priority="1" stopIfTrue="1">
      <formula>$F$1=111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80" zoomScaleNormal="80" workbookViewId="0"/>
  </sheetViews>
  <sheetFormatPr defaultRowHeight="15" x14ac:dyDescent="0.25"/>
  <cols>
    <col min="1" max="1" width="5" customWidth="1"/>
    <col min="2" max="2" width="9.42578125" customWidth="1"/>
    <col min="3" max="3" width="30.5703125" customWidth="1"/>
    <col min="4" max="4" width="11.7109375" customWidth="1"/>
    <col min="5" max="5" width="42.140625" style="16" customWidth="1"/>
    <col min="6" max="6" width="22.7109375" customWidth="1"/>
  </cols>
  <sheetData>
    <row r="1" spans="1:10" x14ac:dyDescent="0.25">
      <c r="A1">
        <f>+COUNTIF(уговори!D6:D49,"&gt;0")</f>
        <v>0</v>
      </c>
      <c r="D1">
        <f>+MAX(уговори!A:A)</f>
        <v>12</v>
      </c>
      <c r="F1" s="16"/>
      <c r="G1" s="16"/>
      <c r="H1" s="16"/>
      <c r="I1" s="16"/>
      <c r="J1" s="16"/>
    </row>
    <row r="2" spans="1:10" x14ac:dyDescent="0.25">
      <c r="F2" s="16"/>
      <c r="G2" s="16"/>
      <c r="H2" s="16"/>
      <c r="I2" s="16"/>
      <c r="J2" s="16"/>
    </row>
    <row r="3" spans="1:10" x14ac:dyDescent="0.25">
      <c r="A3" t="s">
        <v>12</v>
      </c>
      <c r="B3" t="s">
        <v>196</v>
      </c>
      <c r="C3" t="s">
        <v>197</v>
      </c>
      <c r="D3" t="s">
        <v>198</v>
      </c>
      <c r="E3" s="16" t="s">
        <v>201</v>
      </c>
      <c r="F3" s="2" t="s">
        <v>195</v>
      </c>
    </row>
    <row r="4" spans="1:10" x14ac:dyDescent="0.25">
      <c r="A4">
        <f>+IF(ISBLANK(уговори!B6)=TRUE,0,VALUE(1))</f>
        <v>0</v>
      </c>
      <c r="B4" s="18">
        <f>+уговори!B3</f>
        <v>0</v>
      </c>
      <c r="C4">
        <f>+уговори!C3</f>
        <v>0</v>
      </c>
      <c r="D4" s="19">
        <f>IF(A4=0,0,+уговори!A6)</f>
        <v>0</v>
      </c>
      <c r="E4" s="26" t="s">
        <v>8</v>
      </c>
      <c r="F4" s="17">
        <f>IF(A4=0,0,+VLOOKUP($A4,уговори!$A$5:$F$30,COLUMN(уговори!B:B),FALSE))</f>
        <v>0</v>
      </c>
    </row>
    <row r="5" spans="1:10" x14ac:dyDescent="0.25">
      <c r="A5">
        <f t="shared" ref="A5:A63" si="0">+A4</f>
        <v>0</v>
      </c>
      <c r="B5" s="18">
        <f>IF(A5=0,0,+уговори!B$3)</f>
        <v>0</v>
      </c>
      <c r="C5">
        <f>IF(A5=0,0,+уговори!C$3)</f>
        <v>0</v>
      </c>
      <c r="D5" s="19">
        <f t="shared" ref="D5:D27" si="1">IF(A5=0,0,IF(A5&gt;A4,1,+D4+1))</f>
        <v>0</v>
      </c>
      <c r="E5" s="26" t="s">
        <v>9</v>
      </c>
      <c r="F5" s="22">
        <f>IF(A5=0,0,+VLOOKUP($A5,уговори!$A$5:$F$30,COLUMN(уговори!C:C),FALSE))</f>
        <v>0</v>
      </c>
    </row>
    <row r="6" spans="1:10" x14ac:dyDescent="0.25">
      <c r="A6">
        <f t="shared" si="0"/>
        <v>0</v>
      </c>
      <c r="B6" s="18">
        <f>IF(A6=0,0,+уговори!B$3)</f>
        <v>0</v>
      </c>
      <c r="C6">
        <f>IF(A6=0,0,+уговори!C$3)</f>
        <v>0</v>
      </c>
      <c r="D6" s="19">
        <f t="shared" si="1"/>
        <v>0</v>
      </c>
      <c r="E6" s="26" t="s">
        <v>10</v>
      </c>
      <c r="F6" s="17">
        <f>IF(A6=0,0,+VLOOKUP($A6,уговори!$A$5:$F$30,COLUMN(уговори!D:D),FALSE))</f>
        <v>0</v>
      </c>
    </row>
    <row r="7" spans="1:10" x14ac:dyDescent="0.25">
      <c r="A7">
        <f t="shared" si="0"/>
        <v>0</v>
      </c>
      <c r="B7" s="18">
        <f>IF(A7=0,0,+уговори!B$3)</f>
        <v>0</v>
      </c>
      <c r="C7">
        <f>IF(A7=0,0,+уговори!C$3)</f>
        <v>0</v>
      </c>
      <c r="D7" s="19">
        <f t="shared" si="1"/>
        <v>0</v>
      </c>
      <c r="E7" s="26" t="s">
        <v>11</v>
      </c>
      <c r="F7" s="17">
        <f>IF(A7=0,0,+VLOOKUP($A7,уговори!$A$5:$F$30,COLUMN(уговори!E:E),FALSE))</f>
        <v>0</v>
      </c>
    </row>
    <row r="8" spans="1:10" x14ac:dyDescent="0.25">
      <c r="A8" s="20">
        <f>+IF(MAX(A$4:A7)&gt;=A$1,0,MAX(A$4:A7)+1)</f>
        <v>0</v>
      </c>
      <c r="B8" s="18">
        <f>IF(A8=0,0,+уговори!B$3)</f>
        <v>0</v>
      </c>
      <c r="C8">
        <f>IF(A8=0,0,+уговори!C$3)</f>
        <v>0</v>
      </c>
      <c r="D8" s="19">
        <f t="shared" si="1"/>
        <v>0</v>
      </c>
      <c r="E8" s="26" t="s">
        <v>8</v>
      </c>
      <c r="F8" s="17">
        <f>IF(A8=0,0,+VLOOKUP($A8,уговори!$A$5:$F$30,COLUMN(уговори!B:B),FALSE))</f>
        <v>0</v>
      </c>
    </row>
    <row r="9" spans="1:10" x14ac:dyDescent="0.25">
      <c r="A9">
        <f t="shared" si="0"/>
        <v>0</v>
      </c>
      <c r="B9" s="18">
        <f>IF(A9=0,0,+уговори!B$3)</f>
        <v>0</v>
      </c>
      <c r="C9">
        <f>IF(A9=0,0,+уговори!C$3)</f>
        <v>0</v>
      </c>
      <c r="D9" s="19">
        <f t="shared" si="1"/>
        <v>0</v>
      </c>
      <c r="E9" s="26" t="s">
        <v>9</v>
      </c>
      <c r="F9" s="22">
        <f>IF(A9=0,0,+VLOOKUP($A9,уговори!$A$5:$F$30,COLUMN(уговори!C:C),FALSE))</f>
        <v>0</v>
      </c>
    </row>
    <row r="10" spans="1:10" x14ac:dyDescent="0.25">
      <c r="A10">
        <f t="shared" si="0"/>
        <v>0</v>
      </c>
      <c r="B10" s="18">
        <f>IF(A10=0,0,+уговори!B$3)</f>
        <v>0</v>
      </c>
      <c r="C10">
        <f>IF(A10=0,0,+уговори!C$3)</f>
        <v>0</v>
      </c>
      <c r="D10" s="19">
        <f t="shared" si="1"/>
        <v>0</v>
      </c>
      <c r="E10" s="26" t="s">
        <v>10</v>
      </c>
      <c r="F10" s="17">
        <f>IF(A10=0,0,+VLOOKUP($A10,уговори!$A$5:$F$30,COLUMN(уговори!D:D),FALSE))</f>
        <v>0</v>
      </c>
    </row>
    <row r="11" spans="1:10" x14ac:dyDescent="0.25">
      <c r="A11">
        <f t="shared" si="0"/>
        <v>0</v>
      </c>
      <c r="B11" s="18">
        <f>IF(A11=0,0,+уговори!B$3)</f>
        <v>0</v>
      </c>
      <c r="C11">
        <f>IF(A11=0,0,+уговори!C$3)</f>
        <v>0</v>
      </c>
      <c r="D11" s="19">
        <f t="shared" si="1"/>
        <v>0</v>
      </c>
      <c r="E11" s="26" t="s">
        <v>11</v>
      </c>
      <c r="F11" s="17">
        <f>IF(A11=0,0,+VLOOKUP($A11,уговори!$A$5:$F$30,COLUMN(уговори!E:E),FALSE))</f>
        <v>0</v>
      </c>
    </row>
    <row r="12" spans="1:10" x14ac:dyDescent="0.25">
      <c r="A12" s="20">
        <f>+IF(MAX(A$4:A11)&gt;=A$1,0,MAX(A$4:A11)+1)</f>
        <v>0</v>
      </c>
      <c r="B12" s="18">
        <f>IF(A12=0,0,+уговори!B$3)</f>
        <v>0</v>
      </c>
      <c r="C12">
        <f>IF(A12=0,0,+уговори!C$3)</f>
        <v>0</v>
      </c>
      <c r="D12" s="19">
        <f t="shared" si="1"/>
        <v>0</v>
      </c>
      <c r="E12" s="26" t="s">
        <v>8</v>
      </c>
      <c r="F12" s="17">
        <f>IF(A12=0,0,+VLOOKUP($A12,уговори!$A$5:$F$30,COLUMN(уговори!B:B),FALSE))</f>
        <v>0</v>
      </c>
    </row>
    <row r="13" spans="1:10" x14ac:dyDescent="0.25">
      <c r="A13">
        <f t="shared" si="0"/>
        <v>0</v>
      </c>
      <c r="B13" s="18">
        <f>IF(A13=0,0,+уговори!B$3)</f>
        <v>0</v>
      </c>
      <c r="C13">
        <f>IF(A13=0,0,+уговори!C$3)</f>
        <v>0</v>
      </c>
      <c r="D13" s="19">
        <f t="shared" si="1"/>
        <v>0</v>
      </c>
      <c r="E13" s="26" t="s">
        <v>9</v>
      </c>
      <c r="F13" s="22">
        <f>IF(A13=0,0,+VLOOKUP($A13,уговори!$A$5:$F$30,COLUMN(уговори!C:C),FALSE))</f>
        <v>0</v>
      </c>
    </row>
    <row r="14" spans="1:10" x14ac:dyDescent="0.25">
      <c r="A14">
        <f t="shared" si="0"/>
        <v>0</v>
      </c>
      <c r="B14" s="18">
        <f>IF(A14=0,0,+уговори!B$3)</f>
        <v>0</v>
      </c>
      <c r="C14">
        <f>IF(A14=0,0,+уговори!C$3)</f>
        <v>0</v>
      </c>
      <c r="D14" s="19">
        <f t="shared" si="1"/>
        <v>0</v>
      </c>
      <c r="E14" s="26" t="s">
        <v>10</v>
      </c>
      <c r="F14" s="17">
        <f>IF(A14=0,0,+VLOOKUP($A14,уговори!$A$5:$F$30,COLUMN(уговори!D:D),FALSE))</f>
        <v>0</v>
      </c>
    </row>
    <row r="15" spans="1:10" x14ac:dyDescent="0.25">
      <c r="A15">
        <f t="shared" si="0"/>
        <v>0</v>
      </c>
      <c r="B15" s="18">
        <f>IF(A15=0,0,+уговори!B$3)</f>
        <v>0</v>
      </c>
      <c r="C15">
        <f>IF(A15=0,0,+уговори!C$3)</f>
        <v>0</v>
      </c>
      <c r="D15" s="19">
        <f t="shared" si="1"/>
        <v>0</v>
      </c>
      <c r="E15" s="26" t="s">
        <v>11</v>
      </c>
      <c r="F15" s="17">
        <f>IF(A15=0,0,+VLOOKUP($A15,уговори!$A$5:$F$30,COLUMN(уговори!E:E),FALSE))</f>
        <v>0</v>
      </c>
    </row>
    <row r="16" spans="1:10" x14ac:dyDescent="0.25">
      <c r="A16" s="20">
        <f>+IF(MAX(A$4:A15)&gt;=A$1,0,MAX(A$4:A15)+1)</f>
        <v>0</v>
      </c>
      <c r="B16" s="18">
        <f>IF(A16=0,0,+уговори!B$3)</f>
        <v>0</v>
      </c>
      <c r="C16">
        <f>IF(A16=0,0,+уговори!C$3)</f>
        <v>0</v>
      </c>
      <c r="D16" s="19">
        <f t="shared" si="1"/>
        <v>0</v>
      </c>
      <c r="E16" s="26" t="s">
        <v>8</v>
      </c>
      <c r="F16" s="17">
        <f>IF(A16=0,0,+VLOOKUP($A16,уговори!$A$5:$F$30,COLUMN(уговори!B:B),FALSE))</f>
        <v>0</v>
      </c>
    </row>
    <row r="17" spans="1:6" x14ac:dyDescent="0.25">
      <c r="A17">
        <f t="shared" si="0"/>
        <v>0</v>
      </c>
      <c r="B17" s="18">
        <f>IF(A17=0,0,+уговори!B$3)</f>
        <v>0</v>
      </c>
      <c r="C17">
        <f>IF(A17=0,0,+уговори!C$3)</f>
        <v>0</v>
      </c>
      <c r="D17" s="19">
        <f t="shared" si="1"/>
        <v>0</v>
      </c>
      <c r="E17" s="26" t="s">
        <v>9</v>
      </c>
      <c r="F17" s="22">
        <f>IF(A17=0,0,+VLOOKUP($A17,уговори!$A$5:$F$30,COLUMN(уговори!C:C),FALSE))</f>
        <v>0</v>
      </c>
    </row>
    <row r="18" spans="1:6" x14ac:dyDescent="0.25">
      <c r="A18">
        <f t="shared" si="0"/>
        <v>0</v>
      </c>
      <c r="B18" s="18">
        <f>IF(A18=0,0,+уговори!B$3)</f>
        <v>0</v>
      </c>
      <c r="C18">
        <f>IF(A18=0,0,+уговори!C$3)</f>
        <v>0</v>
      </c>
      <c r="D18" s="19">
        <f t="shared" si="1"/>
        <v>0</v>
      </c>
      <c r="E18" s="26" t="s">
        <v>10</v>
      </c>
      <c r="F18" s="17">
        <f>IF(A18=0,0,+VLOOKUP($A18,уговори!$A$5:$F$30,COLUMN(уговори!D:D),FALSE))</f>
        <v>0</v>
      </c>
    </row>
    <row r="19" spans="1:6" x14ac:dyDescent="0.25">
      <c r="A19">
        <f t="shared" si="0"/>
        <v>0</v>
      </c>
      <c r="B19" s="18">
        <f>IF(A19=0,0,+уговори!B$3)</f>
        <v>0</v>
      </c>
      <c r="C19">
        <f>IF(A19=0,0,+уговори!C$3)</f>
        <v>0</v>
      </c>
      <c r="D19" s="19">
        <f t="shared" si="1"/>
        <v>0</v>
      </c>
      <c r="E19" s="26" t="s">
        <v>11</v>
      </c>
      <c r="F19" s="17">
        <f>IF(A19=0,0,+VLOOKUP($A19,уговори!$A$5:$F$30,COLUMN(уговори!E:E),FALSE))</f>
        <v>0</v>
      </c>
    </row>
    <row r="20" spans="1:6" x14ac:dyDescent="0.25">
      <c r="A20" s="20">
        <f>+IF(MAX(A$4:A19)&gt;=A$1,0,MAX(A$4:A19)+1)</f>
        <v>0</v>
      </c>
      <c r="B20" s="18">
        <f>IF(A20=0,0,+уговори!B$3)</f>
        <v>0</v>
      </c>
      <c r="C20">
        <f>IF(A20=0,0,+уговори!C$3)</f>
        <v>0</v>
      </c>
      <c r="D20" s="19">
        <f t="shared" si="1"/>
        <v>0</v>
      </c>
      <c r="E20" s="26" t="s">
        <v>8</v>
      </c>
      <c r="F20" s="17">
        <f>IF(A20=0,0,+VLOOKUP($A20,уговори!$A$5:$F$30,COLUMN(уговори!B:B),FALSE))</f>
        <v>0</v>
      </c>
    </row>
    <row r="21" spans="1:6" x14ac:dyDescent="0.25">
      <c r="A21">
        <f t="shared" si="0"/>
        <v>0</v>
      </c>
      <c r="B21" s="18">
        <f>IF(A21=0,0,+уговори!B$3)</f>
        <v>0</v>
      </c>
      <c r="C21">
        <f>IF(A21=0,0,+уговори!C$3)</f>
        <v>0</v>
      </c>
      <c r="D21" s="19">
        <f t="shared" si="1"/>
        <v>0</v>
      </c>
      <c r="E21" s="26" t="s">
        <v>9</v>
      </c>
      <c r="F21" s="22">
        <f>IF(A21=0,0,+VLOOKUP($A21,уговори!$A$5:$F$30,COLUMN(уговори!C:C),FALSE))</f>
        <v>0</v>
      </c>
    </row>
    <row r="22" spans="1:6" x14ac:dyDescent="0.25">
      <c r="A22">
        <f t="shared" si="0"/>
        <v>0</v>
      </c>
      <c r="B22" s="18">
        <f>IF(A22=0,0,+уговори!B$3)</f>
        <v>0</v>
      </c>
      <c r="C22">
        <f>IF(A22=0,0,+уговори!C$3)</f>
        <v>0</v>
      </c>
      <c r="D22" s="19">
        <f t="shared" si="1"/>
        <v>0</v>
      </c>
      <c r="E22" s="26" t="s">
        <v>10</v>
      </c>
      <c r="F22" s="17">
        <f>IF(A22=0,0,+VLOOKUP($A22,уговори!$A$5:$F$30,COLUMN(уговори!D:D),FALSE))</f>
        <v>0</v>
      </c>
    </row>
    <row r="23" spans="1:6" x14ac:dyDescent="0.25">
      <c r="A23">
        <f t="shared" si="0"/>
        <v>0</v>
      </c>
      <c r="B23" s="18">
        <f>IF(A23=0,0,+уговори!B$3)</f>
        <v>0</v>
      </c>
      <c r="C23">
        <f>IF(A23=0,0,+уговори!C$3)</f>
        <v>0</v>
      </c>
      <c r="D23" s="19">
        <f t="shared" si="1"/>
        <v>0</v>
      </c>
      <c r="E23" s="26" t="s">
        <v>11</v>
      </c>
      <c r="F23" s="17">
        <f>IF(A23=0,0,+VLOOKUP($A23,уговори!$A$5:$F$30,COLUMN(уговори!E:E),FALSE))</f>
        <v>0</v>
      </c>
    </row>
    <row r="24" spans="1:6" x14ac:dyDescent="0.25">
      <c r="A24" s="20">
        <f>+IF(MAX(A$4:A23)&gt;=A$1,0,MAX(A$4:A23)+1)</f>
        <v>0</v>
      </c>
      <c r="B24" s="18">
        <f>IF(A24=0,0,+уговори!B$3)</f>
        <v>0</v>
      </c>
      <c r="C24">
        <f>IF(A24=0,0,+уговори!C$3)</f>
        <v>0</v>
      </c>
      <c r="D24" s="19">
        <f t="shared" si="1"/>
        <v>0</v>
      </c>
      <c r="E24" s="26" t="s">
        <v>8</v>
      </c>
      <c r="F24" s="17">
        <f>IF(A24=0,0,+VLOOKUP($A24,уговори!$A$5:$F$30,COLUMN(уговори!B:B),FALSE))</f>
        <v>0</v>
      </c>
    </row>
    <row r="25" spans="1:6" x14ac:dyDescent="0.25">
      <c r="A25">
        <f t="shared" si="0"/>
        <v>0</v>
      </c>
      <c r="B25" s="18">
        <f>IF(A25=0,0,+уговори!B$3)</f>
        <v>0</v>
      </c>
      <c r="C25">
        <f>IF(A25=0,0,+уговори!C$3)</f>
        <v>0</v>
      </c>
      <c r="D25" s="19">
        <f t="shared" si="1"/>
        <v>0</v>
      </c>
      <c r="E25" s="26" t="s">
        <v>9</v>
      </c>
      <c r="F25" s="22">
        <f>IF(A25=0,0,+VLOOKUP($A25,уговори!$A$5:$F$30,COLUMN(уговори!C:C),FALSE))</f>
        <v>0</v>
      </c>
    </row>
    <row r="26" spans="1:6" x14ac:dyDescent="0.25">
      <c r="A26">
        <f t="shared" si="0"/>
        <v>0</v>
      </c>
      <c r="B26" s="18">
        <f>IF(A26=0,0,+уговори!B$3)</f>
        <v>0</v>
      </c>
      <c r="C26">
        <f>IF(A26=0,0,+уговори!C$3)</f>
        <v>0</v>
      </c>
      <c r="D26" s="19">
        <f t="shared" si="1"/>
        <v>0</v>
      </c>
      <c r="E26" s="26" t="s">
        <v>10</v>
      </c>
      <c r="F26" s="17">
        <f>IF(A26=0,0,+VLOOKUP($A26,уговори!$A$5:$F$30,COLUMN(уговори!D:D),FALSE))</f>
        <v>0</v>
      </c>
    </row>
    <row r="27" spans="1:6" x14ac:dyDescent="0.25">
      <c r="A27">
        <f t="shared" si="0"/>
        <v>0</v>
      </c>
      <c r="B27" s="18">
        <f>IF(A27=0,0,+уговори!B$3)</f>
        <v>0</v>
      </c>
      <c r="C27">
        <f>IF(A27=0,0,+уговори!C$3)</f>
        <v>0</v>
      </c>
      <c r="D27" s="19">
        <f t="shared" si="1"/>
        <v>0</v>
      </c>
      <c r="E27" s="26" t="s">
        <v>11</v>
      </c>
      <c r="F27" s="17">
        <f>IF(A27=0,0,+VLOOKUP($A27,уговори!$A$5:$F$30,COLUMN(уговори!E:E),FALSE))</f>
        <v>0</v>
      </c>
    </row>
    <row r="28" spans="1:6" x14ac:dyDescent="0.25">
      <c r="A28" s="20">
        <f>+IF(MAX(A$4:A27)&gt;=A$1,0,MAX(A$4:A27)+1)</f>
        <v>0</v>
      </c>
      <c r="B28" s="18">
        <f>IF(A28=0,0,+уговори!B$3)</f>
        <v>0</v>
      </c>
      <c r="C28">
        <f>IF(A28=0,0,+уговори!C$3)</f>
        <v>0</v>
      </c>
      <c r="D28" s="19">
        <f t="shared" ref="D28:D63" si="2">IF(A28=0,0,IF(A28&gt;A27,1,+D27+1))</f>
        <v>0</v>
      </c>
      <c r="E28" s="26" t="s">
        <v>8</v>
      </c>
      <c r="F28" s="17">
        <f>IF(A28=0,0,+VLOOKUP($A28,уговори!$A$5:$F$30,COLUMN(уговори!B:B),FALSE))</f>
        <v>0</v>
      </c>
    </row>
    <row r="29" spans="1:6" x14ac:dyDescent="0.25">
      <c r="A29">
        <f t="shared" si="0"/>
        <v>0</v>
      </c>
      <c r="B29" s="18">
        <f>IF(A29=0,0,+уговори!B$3)</f>
        <v>0</v>
      </c>
      <c r="C29">
        <f>IF(A29=0,0,+уговори!C$3)</f>
        <v>0</v>
      </c>
      <c r="D29" s="19">
        <f t="shared" si="2"/>
        <v>0</v>
      </c>
      <c r="E29" s="26" t="s">
        <v>9</v>
      </c>
      <c r="F29" s="22">
        <f>IF(A29=0,0,+VLOOKUP($A29,уговори!$A$5:$F$30,COLUMN(уговори!C:C),FALSE))</f>
        <v>0</v>
      </c>
    </row>
    <row r="30" spans="1:6" x14ac:dyDescent="0.25">
      <c r="A30">
        <f t="shared" si="0"/>
        <v>0</v>
      </c>
      <c r="B30" s="18">
        <f>IF(A30=0,0,+уговори!B$3)</f>
        <v>0</v>
      </c>
      <c r="C30">
        <f>IF(A30=0,0,+уговори!C$3)</f>
        <v>0</v>
      </c>
      <c r="D30" s="19">
        <f t="shared" si="2"/>
        <v>0</v>
      </c>
      <c r="E30" s="26" t="s">
        <v>10</v>
      </c>
      <c r="F30" s="17">
        <f>IF(A30=0,0,+VLOOKUP($A30,уговори!$A$5:$F$30,COLUMN(уговори!D:D),FALSE))</f>
        <v>0</v>
      </c>
    </row>
    <row r="31" spans="1:6" x14ac:dyDescent="0.25">
      <c r="A31">
        <f t="shared" si="0"/>
        <v>0</v>
      </c>
      <c r="B31" s="18">
        <f>IF(A31=0,0,+уговори!B$3)</f>
        <v>0</v>
      </c>
      <c r="C31">
        <f>IF(A31=0,0,+уговори!C$3)</f>
        <v>0</v>
      </c>
      <c r="D31" s="19">
        <f t="shared" si="2"/>
        <v>0</v>
      </c>
      <c r="E31" s="26" t="s">
        <v>11</v>
      </c>
      <c r="F31" s="17">
        <f>IF(A31=0,0,+VLOOKUP($A31,уговори!$A$5:$F$30,COLUMN(уговори!E:E),FALSE))</f>
        <v>0</v>
      </c>
    </row>
    <row r="32" spans="1:6" x14ac:dyDescent="0.25">
      <c r="A32" s="20">
        <f>+IF(MAX(A$4:A31)&gt;=A$1,0,MAX(A$4:A31)+1)</f>
        <v>0</v>
      </c>
      <c r="B32" s="18">
        <f>IF(A32=0,0,+уговори!B$3)</f>
        <v>0</v>
      </c>
      <c r="C32">
        <f>IF(A32=0,0,+уговори!C$3)</f>
        <v>0</v>
      </c>
      <c r="D32" s="19">
        <f t="shared" si="2"/>
        <v>0</v>
      </c>
      <c r="E32" s="26" t="s">
        <v>8</v>
      </c>
      <c r="F32" s="17">
        <f>IF(A32=0,0,+VLOOKUP($A32,уговори!$A$5:$F$30,COLUMN(уговори!B:B),FALSE))</f>
        <v>0</v>
      </c>
    </row>
    <row r="33" spans="1:6" x14ac:dyDescent="0.25">
      <c r="A33">
        <f t="shared" si="0"/>
        <v>0</v>
      </c>
      <c r="B33" s="18">
        <f>IF(A33=0,0,+уговори!B$3)</f>
        <v>0</v>
      </c>
      <c r="C33">
        <f>IF(A33=0,0,+уговори!C$3)</f>
        <v>0</v>
      </c>
      <c r="D33" s="19">
        <f t="shared" si="2"/>
        <v>0</v>
      </c>
      <c r="E33" s="26" t="s">
        <v>9</v>
      </c>
      <c r="F33" s="22">
        <f>IF(A33=0,0,+VLOOKUP($A33,уговори!$A$5:$F$30,COLUMN(уговори!C:C),FALSE))</f>
        <v>0</v>
      </c>
    </row>
    <row r="34" spans="1:6" x14ac:dyDescent="0.25">
      <c r="A34">
        <f t="shared" si="0"/>
        <v>0</v>
      </c>
      <c r="B34" s="18">
        <f>IF(A34=0,0,+уговори!B$3)</f>
        <v>0</v>
      </c>
      <c r="C34">
        <f>IF(A34=0,0,+уговори!C$3)</f>
        <v>0</v>
      </c>
      <c r="D34" s="19">
        <f t="shared" si="2"/>
        <v>0</v>
      </c>
      <c r="E34" s="26" t="s">
        <v>10</v>
      </c>
      <c r="F34" s="17">
        <f>IF(A34=0,0,+VLOOKUP($A34,уговори!$A$5:$F$30,COLUMN(уговори!D:D),FALSE))</f>
        <v>0</v>
      </c>
    </row>
    <row r="35" spans="1:6" x14ac:dyDescent="0.25">
      <c r="A35">
        <f t="shared" si="0"/>
        <v>0</v>
      </c>
      <c r="B35" s="18">
        <f>IF(A35=0,0,+уговори!B$3)</f>
        <v>0</v>
      </c>
      <c r="C35">
        <f>IF(A35=0,0,+уговори!C$3)</f>
        <v>0</v>
      </c>
      <c r="D35" s="19">
        <f t="shared" si="2"/>
        <v>0</v>
      </c>
      <c r="E35" s="26" t="s">
        <v>11</v>
      </c>
      <c r="F35" s="17">
        <f>IF(A35=0,0,+VLOOKUP($A35,уговори!$A$5:$F$30,COLUMN(уговори!E:E),FALSE))</f>
        <v>0</v>
      </c>
    </row>
    <row r="36" spans="1:6" x14ac:dyDescent="0.25">
      <c r="A36" s="20">
        <f>+IF(MAX(A$4:A35)&gt;=A$1,0,MAX(A$4:A35)+1)</f>
        <v>0</v>
      </c>
      <c r="B36" s="18">
        <f>IF(A36=0,0,+уговори!B$3)</f>
        <v>0</v>
      </c>
      <c r="C36">
        <f>IF(A36=0,0,+уговори!C$3)</f>
        <v>0</v>
      </c>
      <c r="D36" s="19">
        <f t="shared" si="2"/>
        <v>0</v>
      </c>
      <c r="E36" s="26" t="s">
        <v>8</v>
      </c>
      <c r="F36" s="17">
        <f>IF(A36=0,0,+VLOOKUP($A36,уговори!$A$5:$F$30,COLUMN(уговори!B:B),FALSE))</f>
        <v>0</v>
      </c>
    </row>
    <row r="37" spans="1:6" x14ac:dyDescent="0.25">
      <c r="A37">
        <f t="shared" si="0"/>
        <v>0</v>
      </c>
      <c r="B37" s="18">
        <f>IF(A37=0,0,+уговори!B$3)</f>
        <v>0</v>
      </c>
      <c r="C37">
        <f>IF(A37=0,0,+уговори!C$3)</f>
        <v>0</v>
      </c>
      <c r="D37" s="19">
        <f t="shared" si="2"/>
        <v>0</v>
      </c>
      <c r="E37" s="26" t="s">
        <v>9</v>
      </c>
      <c r="F37" s="22">
        <f>IF(A37=0,0,+VLOOKUP($A37,уговори!$A$5:$F$30,COLUMN(уговори!C:C),FALSE))</f>
        <v>0</v>
      </c>
    </row>
    <row r="38" spans="1:6" x14ac:dyDescent="0.25">
      <c r="A38">
        <f t="shared" si="0"/>
        <v>0</v>
      </c>
      <c r="B38" s="18">
        <f>IF(A38=0,0,+уговори!B$3)</f>
        <v>0</v>
      </c>
      <c r="C38">
        <f>IF(A38=0,0,+уговори!C$3)</f>
        <v>0</v>
      </c>
      <c r="D38" s="19">
        <f t="shared" si="2"/>
        <v>0</v>
      </c>
      <c r="E38" s="26" t="s">
        <v>10</v>
      </c>
      <c r="F38" s="17">
        <f>IF(A38=0,0,+VLOOKUP($A38,уговори!$A$5:$F$30,COLUMN(уговори!D:D),FALSE))</f>
        <v>0</v>
      </c>
    </row>
    <row r="39" spans="1:6" x14ac:dyDescent="0.25">
      <c r="A39">
        <f t="shared" si="0"/>
        <v>0</v>
      </c>
      <c r="B39" s="18">
        <f>IF(A39=0,0,+уговори!B$3)</f>
        <v>0</v>
      </c>
      <c r="C39">
        <f>IF(A39=0,0,+уговори!C$3)</f>
        <v>0</v>
      </c>
      <c r="D39" s="19">
        <f t="shared" si="2"/>
        <v>0</v>
      </c>
      <c r="E39" s="26" t="s">
        <v>11</v>
      </c>
      <c r="F39" s="17">
        <f>IF(A39=0,0,+VLOOKUP($A39,уговори!$A$5:$F$30,COLUMN(уговори!E:E),FALSE))</f>
        <v>0</v>
      </c>
    </row>
    <row r="40" spans="1:6" x14ac:dyDescent="0.25">
      <c r="A40" s="20">
        <f>+IF(MAX(A$4:A39)&gt;=A$1,0,MAX(A$4:A39)+1)</f>
        <v>0</v>
      </c>
      <c r="B40" s="18">
        <f>IF(A40=0,0,+уговори!B$3)</f>
        <v>0</v>
      </c>
      <c r="C40">
        <f>IF(A40=0,0,+уговори!C$3)</f>
        <v>0</v>
      </c>
      <c r="D40" s="19">
        <f t="shared" si="2"/>
        <v>0</v>
      </c>
      <c r="E40" s="26" t="s">
        <v>8</v>
      </c>
      <c r="F40" s="17">
        <f>IF(A40=0,0,+VLOOKUP($A40,уговори!$A$5:$F$30,COLUMN(уговори!B:B),FALSE))</f>
        <v>0</v>
      </c>
    </row>
    <row r="41" spans="1:6" x14ac:dyDescent="0.25">
      <c r="A41">
        <f t="shared" si="0"/>
        <v>0</v>
      </c>
      <c r="B41" s="18">
        <f>IF(A41=0,0,+уговори!B$3)</f>
        <v>0</v>
      </c>
      <c r="C41">
        <f>IF(A41=0,0,+уговори!C$3)</f>
        <v>0</v>
      </c>
      <c r="D41" s="19">
        <f t="shared" si="2"/>
        <v>0</v>
      </c>
      <c r="E41" s="26" t="s">
        <v>9</v>
      </c>
      <c r="F41" s="22">
        <f>IF(A41=0,0,+VLOOKUP($A41,уговори!$A$5:$F$30,COLUMN(уговори!C:C),FALSE))</f>
        <v>0</v>
      </c>
    </row>
    <row r="42" spans="1:6" x14ac:dyDescent="0.25">
      <c r="A42">
        <f t="shared" si="0"/>
        <v>0</v>
      </c>
      <c r="B42" s="18">
        <f>IF(A42=0,0,+уговори!B$3)</f>
        <v>0</v>
      </c>
      <c r="C42">
        <f>IF(A42=0,0,+уговори!C$3)</f>
        <v>0</v>
      </c>
      <c r="D42" s="19">
        <f t="shared" si="2"/>
        <v>0</v>
      </c>
      <c r="E42" s="26" t="s">
        <v>10</v>
      </c>
      <c r="F42" s="17">
        <f>IF(A42=0,0,+VLOOKUP($A42,уговори!$A$5:$F$30,COLUMN(уговори!D:D),FALSE))</f>
        <v>0</v>
      </c>
    </row>
    <row r="43" spans="1:6" x14ac:dyDescent="0.25">
      <c r="A43">
        <f t="shared" si="0"/>
        <v>0</v>
      </c>
      <c r="B43" s="18">
        <f>IF(A43=0,0,+уговори!B$3)</f>
        <v>0</v>
      </c>
      <c r="C43">
        <f>IF(A43=0,0,+уговори!C$3)</f>
        <v>0</v>
      </c>
      <c r="D43" s="19">
        <f t="shared" si="2"/>
        <v>0</v>
      </c>
      <c r="E43" s="26" t="s">
        <v>11</v>
      </c>
      <c r="F43" s="17">
        <f>IF(A43=0,0,+VLOOKUP($A43,уговори!$A$5:$F$30,COLUMN(уговори!E:E),FALSE))</f>
        <v>0</v>
      </c>
    </row>
    <row r="44" spans="1:6" x14ac:dyDescent="0.25">
      <c r="A44" s="20">
        <f>+IF(MAX(A$4:A43)&gt;=A$1,0,MAX(A$4:A43)+1)</f>
        <v>0</v>
      </c>
      <c r="B44" s="18">
        <f>IF(A44=0,0,+уговори!B$3)</f>
        <v>0</v>
      </c>
      <c r="C44">
        <f>IF(A44=0,0,+уговори!C$3)</f>
        <v>0</v>
      </c>
      <c r="D44" s="19">
        <f t="shared" si="2"/>
        <v>0</v>
      </c>
      <c r="E44" s="26" t="s">
        <v>8</v>
      </c>
      <c r="F44" s="17">
        <f>IF(A44=0,0,+VLOOKUP($A44,уговори!$A$5:$F$30,COLUMN(уговори!B:B),FALSE))</f>
        <v>0</v>
      </c>
    </row>
    <row r="45" spans="1:6" x14ac:dyDescent="0.25">
      <c r="A45">
        <f t="shared" si="0"/>
        <v>0</v>
      </c>
      <c r="B45" s="18">
        <f>IF(A45=0,0,+уговори!B$3)</f>
        <v>0</v>
      </c>
      <c r="C45">
        <f>IF(A45=0,0,+уговори!C$3)</f>
        <v>0</v>
      </c>
      <c r="D45" s="19">
        <f t="shared" si="2"/>
        <v>0</v>
      </c>
      <c r="E45" s="26" t="s">
        <v>9</v>
      </c>
      <c r="F45" s="22">
        <f>IF(A45=0,0,+VLOOKUP($A45,уговори!$A$5:$F$30,COLUMN(уговори!C:C),FALSE))</f>
        <v>0</v>
      </c>
    </row>
    <row r="46" spans="1:6" x14ac:dyDescent="0.25">
      <c r="A46">
        <f t="shared" si="0"/>
        <v>0</v>
      </c>
      <c r="B46" s="18">
        <f>IF(A46=0,0,+уговори!B$3)</f>
        <v>0</v>
      </c>
      <c r="C46">
        <f>IF(A46=0,0,+уговори!C$3)</f>
        <v>0</v>
      </c>
      <c r="D46" s="19">
        <f t="shared" si="2"/>
        <v>0</v>
      </c>
      <c r="E46" s="26" t="s">
        <v>10</v>
      </c>
      <c r="F46" s="17">
        <f>IF(A46=0,0,+VLOOKUP($A46,уговори!$A$5:$F$30,COLUMN(уговори!D:D),FALSE))</f>
        <v>0</v>
      </c>
    </row>
    <row r="47" spans="1:6" x14ac:dyDescent="0.25">
      <c r="A47">
        <f t="shared" si="0"/>
        <v>0</v>
      </c>
      <c r="B47" s="18">
        <f>IF(A47=0,0,+уговори!B$3)</f>
        <v>0</v>
      </c>
      <c r="C47">
        <f>IF(A47=0,0,+уговори!C$3)</f>
        <v>0</v>
      </c>
      <c r="D47" s="19">
        <f t="shared" si="2"/>
        <v>0</v>
      </c>
      <c r="E47" s="26" t="s">
        <v>11</v>
      </c>
      <c r="F47" s="17">
        <f>IF(A47=0,0,+VLOOKUP($A47,уговори!$A$5:$F$30,COLUMN(уговори!E:E),FALSE))</f>
        <v>0</v>
      </c>
    </row>
    <row r="48" spans="1:6" x14ac:dyDescent="0.25">
      <c r="A48" s="20">
        <f>+IF(MAX(A$4:A47)&gt;=A$1,0,MAX(A$4:A47)+1)</f>
        <v>0</v>
      </c>
      <c r="B48" s="18">
        <f>IF(A48=0,0,+уговори!B$3)</f>
        <v>0</v>
      </c>
      <c r="C48">
        <f>IF(A48=0,0,+уговори!C$3)</f>
        <v>0</v>
      </c>
      <c r="D48" s="19">
        <f t="shared" si="2"/>
        <v>0</v>
      </c>
      <c r="E48" s="26" t="s">
        <v>8</v>
      </c>
      <c r="F48" s="17">
        <f>IF(A48=0,0,+VLOOKUP($A48,уговори!$A$5:$F$30,COLUMN(уговори!B:B),FALSE))</f>
        <v>0</v>
      </c>
    </row>
    <row r="49" spans="1:6" x14ac:dyDescent="0.25">
      <c r="A49">
        <f t="shared" si="0"/>
        <v>0</v>
      </c>
      <c r="B49" s="18">
        <f>IF(A49=0,0,+уговори!B$3)</f>
        <v>0</v>
      </c>
      <c r="C49">
        <f>IF(A49=0,0,+уговори!C$3)</f>
        <v>0</v>
      </c>
      <c r="D49" s="19">
        <f t="shared" si="2"/>
        <v>0</v>
      </c>
      <c r="E49" s="26" t="s">
        <v>9</v>
      </c>
      <c r="F49" s="22">
        <f>IF(A49=0,0,+VLOOKUP($A49,уговори!$A$5:$F$30,COLUMN(уговори!C:C),FALSE))</f>
        <v>0</v>
      </c>
    </row>
    <row r="50" spans="1:6" x14ac:dyDescent="0.25">
      <c r="A50">
        <f t="shared" si="0"/>
        <v>0</v>
      </c>
      <c r="B50" s="18">
        <f>IF(A50=0,0,+уговори!B$3)</f>
        <v>0</v>
      </c>
      <c r="C50">
        <f>IF(A50=0,0,+уговори!C$3)</f>
        <v>0</v>
      </c>
      <c r="D50" s="19">
        <f t="shared" si="2"/>
        <v>0</v>
      </c>
      <c r="E50" s="26" t="s">
        <v>10</v>
      </c>
      <c r="F50" s="17">
        <f>IF(A50=0,0,+VLOOKUP($A50,уговори!$A$5:$F$30,COLUMN(уговори!D:D),FALSE))</f>
        <v>0</v>
      </c>
    </row>
    <row r="51" spans="1:6" x14ac:dyDescent="0.25">
      <c r="A51">
        <f t="shared" si="0"/>
        <v>0</v>
      </c>
      <c r="B51" s="18">
        <f>IF(A51=0,0,+уговори!B$3)</f>
        <v>0</v>
      </c>
      <c r="C51">
        <f>IF(A51=0,0,+уговори!C$3)</f>
        <v>0</v>
      </c>
      <c r="D51" s="19">
        <f t="shared" si="2"/>
        <v>0</v>
      </c>
      <c r="E51" s="26" t="s">
        <v>11</v>
      </c>
      <c r="F51" s="17">
        <f>IF(A51=0,0,+VLOOKUP($A51,уговори!$A$5:$F$30,COLUMN(уговори!E:E),FALSE))</f>
        <v>0</v>
      </c>
    </row>
    <row r="52" spans="1:6" x14ac:dyDescent="0.25">
      <c r="A52" s="20">
        <f>+IF(MAX(A$4:A51)&gt;=A$1,0,MAX(A$4:A51)+1)</f>
        <v>0</v>
      </c>
      <c r="B52" s="18">
        <f>IF(A52=0,0,+уговори!B$3)</f>
        <v>0</v>
      </c>
      <c r="C52">
        <f>IF(A52=0,0,+уговори!C$3)</f>
        <v>0</v>
      </c>
      <c r="D52" s="19">
        <f t="shared" si="2"/>
        <v>0</v>
      </c>
      <c r="E52" s="26" t="s">
        <v>8</v>
      </c>
      <c r="F52" s="17">
        <f>IF(A52=0,0,+VLOOKUP($A52,уговори!$A$5:$F$30,COLUMN(уговори!B:B),FALSE))</f>
        <v>0</v>
      </c>
    </row>
    <row r="53" spans="1:6" x14ac:dyDescent="0.25">
      <c r="A53">
        <f t="shared" si="0"/>
        <v>0</v>
      </c>
      <c r="B53" s="18">
        <f>IF(A53=0,0,+уговори!B$3)</f>
        <v>0</v>
      </c>
      <c r="C53">
        <f>IF(A53=0,0,+уговори!C$3)</f>
        <v>0</v>
      </c>
      <c r="D53" s="19">
        <f t="shared" si="2"/>
        <v>0</v>
      </c>
      <c r="E53" s="26" t="s">
        <v>9</v>
      </c>
      <c r="F53" s="22">
        <f>IF(A53=0,0,+VLOOKUP($A53,уговори!$A$5:$F$30,COLUMN(уговори!C:C),FALSE))</f>
        <v>0</v>
      </c>
    </row>
    <row r="54" spans="1:6" x14ac:dyDescent="0.25">
      <c r="A54">
        <f t="shared" si="0"/>
        <v>0</v>
      </c>
      <c r="B54" s="18">
        <f>IF(A54=0,0,+уговори!B$3)</f>
        <v>0</v>
      </c>
      <c r="C54">
        <f>IF(A54=0,0,+уговори!C$3)</f>
        <v>0</v>
      </c>
      <c r="D54" s="19">
        <f t="shared" si="2"/>
        <v>0</v>
      </c>
      <c r="E54" s="26" t="s">
        <v>10</v>
      </c>
      <c r="F54" s="17">
        <f>IF(A54=0,0,+VLOOKUP($A54,уговори!$A$5:$F$30,COLUMN(уговори!D:D),FALSE))</f>
        <v>0</v>
      </c>
    </row>
    <row r="55" spans="1:6" x14ac:dyDescent="0.25">
      <c r="A55">
        <f t="shared" si="0"/>
        <v>0</v>
      </c>
      <c r="B55" s="18">
        <f>IF(A55=0,0,+уговори!B$3)</f>
        <v>0</v>
      </c>
      <c r="C55">
        <f>IF(A55=0,0,+уговори!C$3)</f>
        <v>0</v>
      </c>
      <c r="D55" s="19">
        <f t="shared" si="2"/>
        <v>0</v>
      </c>
      <c r="E55" s="26" t="s">
        <v>11</v>
      </c>
      <c r="F55" s="17">
        <f>IF(A55=0,0,+VLOOKUP($A55,уговори!$A$5:$F$30,COLUMN(уговори!E:E),FALSE))</f>
        <v>0</v>
      </c>
    </row>
    <row r="56" spans="1:6" x14ac:dyDescent="0.25">
      <c r="A56" s="20">
        <f>+IF(MAX(A$4:A55)&gt;=A$1,0,MAX(A$4:A55)+1)</f>
        <v>0</v>
      </c>
      <c r="B56" s="18">
        <f>IF(A56=0,0,+уговори!B$3)</f>
        <v>0</v>
      </c>
      <c r="C56">
        <f>IF(A56=0,0,+уговори!C$3)</f>
        <v>0</v>
      </c>
      <c r="D56" s="19">
        <f t="shared" si="2"/>
        <v>0</v>
      </c>
      <c r="E56" s="26" t="s">
        <v>8</v>
      </c>
      <c r="F56" s="17">
        <f>IF(A56=0,0,+VLOOKUP($A56,уговори!$A$5:$F$30,COLUMN(уговори!B:B),FALSE))</f>
        <v>0</v>
      </c>
    </row>
    <row r="57" spans="1:6" x14ac:dyDescent="0.25">
      <c r="A57">
        <f t="shared" si="0"/>
        <v>0</v>
      </c>
      <c r="B57" s="18">
        <f>IF(A57=0,0,+уговори!B$3)</f>
        <v>0</v>
      </c>
      <c r="C57">
        <f>IF(A57=0,0,+уговори!C$3)</f>
        <v>0</v>
      </c>
      <c r="D57" s="19">
        <f t="shared" si="2"/>
        <v>0</v>
      </c>
      <c r="E57" s="26" t="s">
        <v>9</v>
      </c>
      <c r="F57" s="22">
        <f>IF(A57=0,0,+VLOOKUP($A57,уговори!$A$5:$F$30,COLUMN(уговори!C:C),FALSE))</f>
        <v>0</v>
      </c>
    </row>
    <row r="58" spans="1:6" x14ac:dyDescent="0.25">
      <c r="A58">
        <f t="shared" si="0"/>
        <v>0</v>
      </c>
      <c r="B58" s="18">
        <f>IF(A58=0,0,+уговори!B$3)</f>
        <v>0</v>
      </c>
      <c r="C58">
        <f>IF(A58=0,0,+уговори!C$3)</f>
        <v>0</v>
      </c>
      <c r="D58" s="19">
        <f t="shared" si="2"/>
        <v>0</v>
      </c>
      <c r="E58" s="26" t="s">
        <v>10</v>
      </c>
      <c r="F58" s="17">
        <f>IF(A58=0,0,+VLOOKUP($A58,уговори!$A$5:$F$30,COLUMN(уговори!D:D),FALSE))</f>
        <v>0</v>
      </c>
    </row>
    <row r="59" spans="1:6" x14ac:dyDescent="0.25">
      <c r="A59">
        <f t="shared" si="0"/>
        <v>0</v>
      </c>
      <c r="B59" s="18">
        <f>IF(A59=0,0,+уговори!B$3)</f>
        <v>0</v>
      </c>
      <c r="C59">
        <f>IF(A59=0,0,+уговори!C$3)</f>
        <v>0</v>
      </c>
      <c r="D59" s="19">
        <f t="shared" si="2"/>
        <v>0</v>
      </c>
      <c r="E59" s="26" t="s">
        <v>11</v>
      </c>
      <c r="F59" s="17">
        <f>IF(A59=0,0,+VLOOKUP($A59,уговори!$A$5:$F$30,COLUMN(уговори!E:E),FALSE))</f>
        <v>0</v>
      </c>
    </row>
    <row r="60" spans="1:6" x14ac:dyDescent="0.25">
      <c r="A60" s="20">
        <f>+IF(MAX(A$4:A59)&gt;=A$1,0,MAX(A$4:A59)+1)</f>
        <v>0</v>
      </c>
      <c r="B60" s="18">
        <f>IF(A60=0,0,+уговори!B$3)</f>
        <v>0</v>
      </c>
      <c r="C60">
        <f>IF(A60=0,0,+уговори!C$3)</f>
        <v>0</v>
      </c>
      <c r="D60" s="19">
        <f t="shared" si="2"/>
        <v>0</v>
      </c>
      <c r="E60" s="26" t="s">
        <v>8</v>
      </c>
      <c r="F60" s="17">
        <f>IF(A60=0,0,+VLOOKUP($A60,уговори!$A$5:$F$30,COLUMN(уговори!B:B),FALSE))</f>
        <v>0</v>
      </c>
    </row>
    <row r="61" spans="1:6" x14ac:dyDescent="0.25">
      <c r="A61">
        <f t="shared" si="0"/>
        <v>0</v>
      </c>
      <c r="B61" s="18">
        <f>IF(A61=0,0,+уговори!B$3)</f>
        <v>0</v>
      </c>
      <c r="C61">
        <f>IF(A61=0,0,+уговори!C$3)</f>
        <v>0</v>
      </c>
      <c r="D61" s="19">
        <f t="shared" si="2"/>
        <v>0</v>
      </c>
      <c r="E61" s="26" t="s">
        <v>9</v>
      </c>
      <c r="F61" s="22">
        <f>IF(A61=0,0,+VLOOKUP($A61,уговори!$A$5:$F$30,COLUMN(уговори!C:C),FALSE))</f>
        <v>0</v>
      </c>
    </row>
    <row r="62" spans="1:6" x14ac:dyDescent="0.25">
      <c r="A62">
        <f t="shared" si="0"/>
        <v>0</v>
      </c>
      <c r="B62" s="18">
        <f>IF(A62=0,0,+уговори!B$3)</f>
        <v>0</v>
      </c>
      <c r="C62">
        <f>IF(A62=0,0,+уговори!C$3)</f>
        <v>0</v>
      </c>
      <c r="D62" s="19">
        <f t="shared" si="2"/>
        <v>0</v>
      </c>
      <c r="E62" s="26" t="s">
        <v>10</v>
      </c>
      <c r="F62" s="17">
        <f>IF(A62=0,0,+VLOOKUP($A62,уговори!$A$5:$F$30,COLUMN(уговори!D:D),FALSE))</f>
        <v>0</v>
      </c>
    </row>
    <row r="63" spans="1:6" x14ac:dyDescent="0.25">
      <c r="A63">
        <f t="shared" si="0"/>
        <v>0</v>
      </c>
      <c r="B63" s="18">
        <f>IF(A63=0,0,+уговори!B$3)</f>
        <v>0</v>
      </c>
      <c r="C63">
        <f>IF(A63=0,0,+уговори!C$3)</f>
        <v>0</v>
      </c>
      <c r="D63" s="19">
        <f t="shared" si="2"/>
        <v>0</v>
      </c>
      <c r="E63" s="26" t="s">
        <v>11</v>
      </c>
      <c r="F63" s="17">
        <f>IF(A63=0,0,+VLOOKUP($A63,уговори!$A$5:$F$30,COLUMN(уговори!E:E),FALSE))</f>
        <v>0</v>
      </c>
    </row>
    <row r="64" spans="1:6" x14ac:dyDescent="0.25">
      <c r="F64" s="17"/>
    </row>
    <row r="65" spans="6:6" x14ac:dyDescent="0.25">
      <c r="F65" s="17"/>
    </row>
    <row r="66" spans="6:6" x14ac:dyDescent="0.25">
      <c r="F66" s="17"/>
    </row>
    <row r="67" spans="6:6" x14ac:dyDescent="0.25">
      <c r="F67" s="17"/>
    </row>
    <row r="68" spans="6:6" x14ac:dyDescent="0.25">
      <c r="F68" s="17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</sheetData>
  <conditionalFormatting sqref="F4:F68">
    <cfRule type="expression" dxfId="0" priority="1" stopIfTrue="1">
      <formula>$F$1=111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комисије</vt:lpstr>
      <vt:lpstr>уговори</vt:lpstr>
      <vt:lpstr>Sheet1</vt:lpstr>
      <vt:lpstr>komisije-prenos</vt:lpstr>
      <vt:lpstr>ugovori-prenos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2016-11-17T10:11:20Z</dcterms:modified>
</cp:coreProperties>
</file>