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4240" windowHeight="12435" activeTab="7"/>
  </bookViews>
  <sheets>
    <sheet name="Т1 - 411 и 412" sheetId="7" r:id="rId1"/>
    <sheet name="Т2 - остале ек. кл." sheetId="8" r:id="rId2"/>
    <sheet name="Т3 - 465" sheetId="9" r:id="rId3"/>
    <sheet name="Т4 - 414" sheetId="10" r:id="rId4"/>
    <sheet name="Т5 - 416" sheetId="11" r:id="rId5"/>
    <sheet name="Т6 - звања и занимања" sheetId="1" r:id="rId6"/>
    <sheet name="Т7 - број запослених " sheetId="12" r:id="rId7"/>
    <sheet name="Т8 -413-416" sheetId="13" r:id="rId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2" l="1"/>
  <c r="I27" i="12"/>
  <c r="H22" i="12"/>
  <c r="I22" i="12"/>
  <c r="H13" i="12"/>
  <c r="I13" i="12"/>
  <c r="I25" i="13" l="1"/>
  <c r="J25" i="13"/>
  <c r="K25" i="13"/>
  <c r="L25" i="13"/>
  <c r="M25" i="13"/>
  <c r="N25" i="13"/>
  <c r="I20" i="13"/>
  <c r="J20" i="13"/>
  <c r="K20" i="13"/>
  <c r="L20" i="13"/>
  <c r="M20" i="13"/>
  <c r="N20" i="13"/>
  <c r="E11" i="13"/>
  <c r="F11" i="13"/>
  <c r="F25" i="13" s="1"/>
  <c r="G11" i="13"/>
  <c r="H11" i="13"/>
  <c r="H25" i="13" s="1"/>
  <c r="I11" i="13"/>
  <c r="J11" i="13"/>
  <c r="K11" i="13"/>
  <c r="L11" i="13"/>
  <c r="M11" i="13"/>
  <c r="N11" i="13"/>
  <c r="D11" i="13"/>
  <c r="C11" i="13"/>
  <c r="H20" i="13"/>
  <c r="G20" i="13"/>
  <c r="F20" i="13"/>
  <c r="E20" i="13"/>
  <c r="D20" i="13"/>
  <c r="C20" i="13"/>
  <c r="G25" i="13"/>
  <c r="E25" i="13"/>
  <c r="D25" i="13"/>
  <c r="C25" i="13"/>
  <c r="G22" i="12"/>
  <c r="F22" i="12"/>
  <c r="E22" i="12"/>
  <c r="D22" i="12"/>
  <c r="C22" i="12"/>
  <c r="G13" i="12"/>
  <c r="G27" i="12" s="1"/>
  <c r="F13" i="12"/>
  <c r="E13" i="12"/>
  <c r="D13" i="12"/>
  <c r="C13" i="12"/>
  <c r="C27" i="12" s="1"/>
  <c r="E27" i="12" l="1"/>
  <c r="F27" i="12"/>
  <c r="D27" i="12"/>
  <c r="I22" i="9"/>
  <c r="I23" i="9"/>
  <c r="I24" i="9"/>
  <c r="I21" i="9"/>
  <c r="I13" i="9"/>
  <c r="I14" i="9"/>
  <c r="I15" i="9"/>
  <c r="I16" i="9"/>
  <c r="I17" i="9"/>
  <c r="I18" i="9"/>
  <c r="I19" i="9"/>
  <c r="I12" i="9"/>
  <c r="I10" i="9"/>
  <c r="I9" i="9"/>
  <c r="I10" i="8"/>
  <c r="I11" i="8"/>
  <c r="I12" i="8"/>
  <c r="I13" i="8"/>
  <c r="I14" i="8"/>
  <c r="I15" i="8"/>
  <c r="I16" i="8"/>
  <c r="I17" i="8"/>
  <c r="I18" i="8"/>
  <c r="I19" i="8"/>
  <c r="I20" i="8"/>
  <c r="I21" i="8"/>
  <c r="I22" i="8"/>
  <c r="I23" i="8"/>
  <c r="I24" i="8"/>
  <c r="I25" i="8"/>
  <c r="I26" i="8"/>
  <c r="I27" i="8"/>
  <c r="I28" i="8"/>
  <c r="I9" i="8"/>
  <c r="O43" i="7" l="1"/>
  <c r="N43" i="7"/>
  <c r="M43" i="7"/>
  <c r="L43" i="7"/>
  <c r="K43" i="7"/>
  <c r="J43" i="7"/>
  <c r="I43" i="7"/>
  <c r="H43" i="7"/>
  <c r="G43" i="7"/>
  <c r="F43" i="7"/>
  <c r="O18" i="7"/>
  <c r="N18" i="7"/>
  <c r="M18" i="7"/>
  <c r="L18" i="7"/>
  <c r="K18" i="7"/>
  <c r="J18" i="7"/>
  <c r="I18" i="7"/>
  <c r="H18" i="7"/>
  <c r="G18" i="7"/>
  <c r="F18" i="7"/>
  <c r="V22" i="1" l="1"/>
  <c r="V10" i="1"/>
  <c r="U22" i="1"/>
  <c r="U10" i="1"/>
  <c r="T22" i="1"/>
  <c r="T10" i="1"/>
  <c r="T32" i="1" s="1"/>
  <c r="W35" i="1" s="1"/>
  <c r="P32" i="1"/>
  <c r="N32" i="1"/>
  <c r="L32" i="1"/>
  <c r="J32" i="1"/>
  <c r="H32" i="1"/>
  <c r="F32" i="1"/>
  <c r="D22" i="1"/>
  <c r="C22" i="1"/>
  <c r="D10" i="1"/>
  <c r="D32" i="1" s="1"/>
  <c r="C10" i="1"/>
  <c r="C32" i="1" s="1"/>
  <c r="U32" i="1" l="1"/>
  <c r="R35" i="1" s="1"/>
  <c r="V32" i="1"/>
  <c r="S35" i="1" s="1"/>
  <c r="Q13" i="1"/>
  <c r="S13" i="1" s="1"/>
  <c r="W13" i="1" s="1"/>
  <c r="Q12" i="1"/>
  <c r="S12" i="1" l="1"/>
  <c r="W12" i="1" s="1"/>
  <c r="X12" i="1" s="1"/>
  <c r="Y12" i="1" s="1"/>
  <c r="X13" i="1"/>
  <c r="Y13" i="1" s="1"/>
  <c r="E20" i="9" l="1"/>
  <c r="E11" i="9"/>
  <c r="E25" i="9" s="1"/>
  <c r="K22" i="11"/>
  <c r="K13" i="11"/>
  <c r="K27" i="11" s="1"/>
  <c r="H22" i="11"/>
  <c r="H13" i="11"/>
  <c r="H27" i="11" s="1"/>
  <c r="D20" i="9" l="1"/>
  <c r="D11" i="9"/>
  <c r="D25" i="9" l="1"/>
  <c r="D22" i="11"/>
  <c r="E22" i="11"/>
  <c r="F22" i="11"/>
  <c r="G22" i="11"/>
  <c r="I22" i="11"/>
  <c r="J22" i="11"/>
  <c r="L22" i="11"/>
  <c r="C22" i="11"/>
  <c r="D13" i="11"/>
  <c r="D27" i="11" s="1"/>
  <c r="E13" i="11"/>
  <c r="E27" i="11" s="1"/>
  <c r="F13" i="11"/>
  <c r="F27" i="11" s="1"/>
  <c r="G13" i="11"/>
  <c r="G27" i="11" s="1"/>
  <c r="I13" i="11"/>
  <c r="I27" i="11" s="1"/>
  <c r="J13" i="11"/>
  <c r="J27" i="11" s="1"/>
  <c r="L13" i="11"/>
  <c r="L27" i="11" s="1"/>
  <c r="C13" i="11"/>
  <c r="C27" i="11" s="1"/>
  <c r="D25" i="10"/>
  <c r="C25" i="10"/>
  <c r="D20" i="10"/>
  <c r="E20" i="10"/>
  <c r="F20" i="10"/>
  <c r="G20" i="10"/>
  <c r="G25" i="10" s="1"/>
  <c r="C20" i="10"/>
  <c r="D11" i="10"/>
  <c r="E11" i="10"/>
  <c r="E25" i="10" s="1"/>
  <c r="F11" i="10"/>
  <c r="F25" i="10" s="1"/>
  <c r="G11" i="10"/>
  <c r="C11" i="10"/>
  <c r="J20" i="9"/>
  <c r="J11" i="9"/>
  <c r="I20" i="9"/>
  <c r="F20" i="9"/>
  <c r="G20" i="9"/>
  <c r="H20" i="9"/>
  <c r="C20" i="9"/>
  <c r="F11" i="9"/>
  <c r="G11" i="9"/>
  <c r="H11" i="9"/>
  <c r="C11" i="9"/>
  <c r="I11" i="9"/>
  <c r="D59" i="7"/>
  <c r="D58" i="7"/>
  <c r="D57" i="7"/>
  <c r="C59" i="7"/>
  <c r="D34" i="7"/>
  <c r="C34" i="7"/>
  <c r="D31" i="7"/>
  <c r="C31" i="7"/>
  <c r="D28" i="7"/>
  <c r="C28" i="7"/>
  <c r="D25" i="7"/>
  <c r="C25" i="7"/>
  <c r="D22" i="7"/>
  <c r="C22" i="7"/>
  <c r="D19" i="7"/>
  <c r="C19" i="7"/>
  <c r="D53" i="7"/>
  <c r="C53" i="7"/>
  <c r="D50" i="7"/>
  <c r="C50" i="7"/>
  <c r="D47" i="7"/>
  <c r="C47" i="7"/>
  <c r="D44" i="7"/>
  <c r="C44" i="7"/>
  <c r="C43" i="7" s="1"/>
  <c r="D37" i="7"/>
  <c r="C37" i="7"/>
  <c r="E55" i="7"/>
  <c r="E54" i="7"/>
  <c r="E52" i="7"/>
  <c r="E51" i="7"/>
  <c r="E33" i="7"/>
  <c r="E32" i="7"/>
  <c r="E30" i="7"/>
  <c r="E29" i="7"/>
  <c r="E27" i="7"/>
  <c r="E26" i="7"/>
  <c r="E25" i="7" s="1"/>
  <c r="E24" i="7"/>
  <c r="E23" i="7"/>
  <c r="E22" i="7" l="1"/>
  <c r="D18" i="7"/>
  <c r="C18" i="7"/>
  <c r="E31" i="7"/>
  <c r="E53" i="7"/>
  <c r="E28" i="7"/>
  <c r="E50" i="7"/>
  <c r="E37" i="7"/>
  <c r="D43" i="7"/>
  <c r="E39" i="7"/>
  <c r="E38" i="7"/>
  <c r="E36" i="7"/>
  <c r="E35" i="7"/>
  <c r="E59" i="7"/>
  <c r="E58" i="7"/>
  <c r="E57" i="7"/>
  <c r="E46" i="7"/>
  <c r="E45" i="7"/>
  <c r="E21" i="7"/>
  <c r="E20" i="7"/>
  <c r="E19" i="7" s="1"/>
  <c r="Q31" i="1"/>
  <c r="Q30" i="1"/>
  <c r="Q29" i="1"/>
  <c r="Q28" i="1"/>
  <c r="Q27" i="1"/>
  <c r="Q26" i="1"/>
  <c r="Q25" i="1"/>
  <c r="Q24" i="1"/>
  <c r="Q23" i="1"/>
  <c r="E34" i="7" l="1"/>
  <c r="E18" i="7"/>
  <c r="S23" i="1"/>
  <c r="W23" i="1" s="1"/>
  <c r="Q22" i="1"/>
  <c r="S22" i="1" s="1"/>
  <c r="S27" i="1"/>
  <c r="W27" i="1" s="1"/>
  <c r="X27" i="1" s="1"/>
  <c r="Y27" i="1" s="1"/>
  <c r="X31" i="1"/>
  <c r="Y31" i="1" s="1"/>
  <c r="S31" i="1"/>
  <c r="W31" i="1" s="1"/>
  <c r="S24" i="1"/>
  <c r="W24" i="1" s="1"/>
  <c r="X24" i="1" s="1"/>
  <c r="Y24" i="1" s="1"/>
  <c r="S28" i="1"/>
  <c r="W28" i="1" s="1"/>
  <c r="X28" i="1" s="1"/>
  <c r="Y28" i="1" s="1"/>
  <c r="S25" i="1"/>
  <c r="W25" i="1" s="1"/>
  <c r="X25" i="1" s="1"/>
  <c r="Y25" i="1" s="1"/>
  <c r="S29" i="1"/>
  <c r="W29" i="1" s="1"/>
  <c r="X29" i="1" s="1"/>
  <c r="Y29" i="1" s="1"/>
  <c r="S26" i="1"/>
  <c r="W26" i="1" s="1"/>
  <c r="X26" i="1" s="1"/>
  <c r="Y26" i="1" s="1"/>
  <c r="S30" i="1"/>
  <c r="W30" i="1" s="1"/>
  <c r="X30" i="1" s="1"/>
  <c r="Y30" i="1" s="1"/>
  <c r="E44" i="7"/>
  <c r="Q11" i="1"/>
  <c r="Q14" i="1"/>
  <c r="Q15" i="1"/>
  <c r="Q16" i="1"/>
  <c r="Q17" i="1"/>
  <c r="Q18" i="1"/>
  <c r="Q19" i="1"/>
  <c r="Q20" i="1"/>
  <c r="Q21" i="1"/>
  <c r="W22" i="1" l="1"/>
  <c r="S21" i="1"/>
  <c r="W21" i="1" s="1"/>
  <c r="X21" i="1" s="1"/>
  <c r="Y21" i="1" s="1"/>
  <c r="S17" i="1"/>
  <c r="W17" i="1" s="1"/>
  <c r="X17" i="1" s="1"/>
  <c r="Y17" i="1" s="1"/>
  <c r="S20" i="1"/>
  <c r="W20" i="1" s="1"/>
  <c r="X20" i="1" s="1"/>
  <c r="Y20" i="1" s="1"/>
  <c r="S16" i="1"/>
  <c r="W16" i="1" s="1"/>
  <c r="X16" i="1" s="1"/>
  <c r="Y16" i="1" s="1"/>
  <c r="X23" i="1"/>
  <c r="Y23" i="1" s="1"/>
  <c r="S19" i="1"/>
  <c r="W19" i="1" s="1"/>
  <c r="X19" i="1" s="1"/>
  <c r="Y19" i="1" s="1"/>
  <c r="S15" i="1"/>
  <c r="W15" i="1" s="1"/>
  <c r="X15" i="1" s="1"/>
  <c r="Y15" i="1" s="1"/>
  <c r="S18" i="1"/>
  <c r="W18" i="1" s="1"/>
  <c r="X18" i="1" s="1"/>
  <c r="Y18" i="1" s="1"/>
  <c r="S14" i="1"/>
  <c r="W14" i="1" s="1"/>
  <c r="X14" i="1" s="1"/>
  <c r="Y14" i="1" s="1"/>
  <c r="S11" i="1"/>
  <c r="W11" i="1" s="1"/>
  <c r="X11" i="1" s="1"/>
  <c r="Y11" i="1" s="1"/>
  <c r="Q10" i="1"/>
  <c r="Q32" i="1" s="1"/>
  <c r="X10" i="1" l="1"/>
  <c r="X22" i="1"/>
  <c r="Y22" i="1"/>
  <c r="W10" i="1"/>
  <c r="W32" i="1" s="1"/>
  <c r="T35" i="1" s="1"/>
  <c r="Y10" i="1"/>
  <c r="F25" i="9"/>
  <c r="G25" i="9"/>
  <c r="H25" i="9"/>
  <c r="J25" i="9"/>
  <c r="C25" i="9"/>
  <c r="Y32" i="1" l="1"/>
  <c r="X32" i="1"/>
  <c r="V35" i="1" s="1"/>
  <c r="X35" i="1" s="1"/>
  <c r="I25" i="9"/>
  <c r="F56" i="7"/>
  <c r="I56" i="7"/>
  <c r="J56" i="7"/>
  <c r="M56" i="7"/>
  <c r="N56" i="7"/>
  <c r="L56" i="7" l="1"/>
  <c r="H56" i="7"/>
  <c r="O56" i="7"/>
  <c r="K56" i="7"/>
  <c r="G56" i="7"/>
  <c r="H16" i="8"/>
  <c r="H17" i="8"/>
  <c r="H18" i="8"/>
  <c r="H19" i="8"/>
  <c r="H20" i="8"/>
  <c r="H21" i="8"/>
  <c r="H22" i="8"/>
  <c r="H23" i="8"/>
  <c r="H24" i="8"/>
  <c r="H25" i="8"/>
  <c r="H26" i="8"/>
  <c r="H27" i="8"/>
  <c r="H28" i="8"/>
  <c r="H9" i="8"/>
  <c r="H10" i="8"/>
  <c r="H11" i="8"/>
  <c r="H12" i="8"/>
  <c r="H13" i="8"/>
  <c r="H14" i="8"/>
  <c r="H15" i="8"/>
  <c r="E49" i="7" l="1"/>
  <c r="E48" i="7"/>
  <c r="E16" i="7"/>
  <c r="D15" i="7"/>
  <c r="C15" i="7"/>
  <c r="E17" i="7"/>
  <c r="E47" i="7" l="1"/>
  <c r="E43" i="7" s="1"/>
  <c r="D40" i="7"/>
  <c r="C40" i="7"/>
  <c r="E13" i="7"/>
  <c r="E14" i="7"/>
  <c r="E15" i="7"/>
  <c r="E41" i="7"/>
  <c r="E42" i="7"/>
  <c r="E12" i="7"/>
  <c r="D11" i="7"/>
  <c r="C11" i="7"/>
  <c r="D56" i="7" l="1"/>
  <c r="C56" i="7"/>
  <c r="E11" i="7"/>
  <c r="E40" i="7"/>
  <c r="E56" i="7" l="1"/>
</calcChain>
</file>

<file path=xl/comments1.xml><?xml version="1.0" encoding="utf-8"?>
<comments xmlns="http://schemas.openxmlformats.org/spreadsheetml/2006/main">
  <authors>
    <author>Radisa Djorovic</author>
  </authors>
  <commentList>
    <comment ref="B7" authorId="0">
      <text>
        <r>
          <rPr>
            <b/>
            <sz val="9"/>
            <color indexed="81"/>
            <rFont val="Tahoma"/>
            <family val="2"/>
          </rPr>
          <t>Унети редове по потреби како би били исказани запослени са различитим коефицијентима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<sst xmlns="http://schemas.openxmlformats.org/spreadsheetml/2006/main" count="423" uniqueCount="143">
  <si>
    <t>Директни и индиректни корисници буџетских средстава локалне власти</t>
  </si>
  <si>
    <t>Органи и организације локалне власти</t>
  </si>
  <si>
    <t>Месне заједнице</t>
  </si>
  <si>
    <t>Ред.бр.</t>
  </si>
  <si>
    <t>Укупан број запослених</t>
  </si>
  <si>
    <t>5(3+4)</t>
  </si>
  <si>
    <t xml:space="preserve">      Изабрана лица</t>
  </si>
  <si>
    <t xml:space="preserve">      Постављена лица </t>
  </si>
  <si>
    <t xml:space="preserve">      Запослени</t>
  </si>
  <si>
    <t xml:space="preserve">Установе културе                                                                                                                                                        </t>
  </si>
  <si>
    <t>Запослени</t>
  </si>
  <si>
    <t>Постављена лица</t>
  </si>
  <si>
    <t>Табела 1.</t>
  </si>
  <si>
    <t xml:space="preserve">Извор 01 </t>
  </si>
  <si>
    <t xml:space="preserve">Предшколске установе </t>
  </si>
  <si>
    <t>Извор 04</t>
  </si>
  <si>
    <t>Укупно за све кориснике буџетa који се финансирају  са економских класификација 411 и 412</t>
  </si>
  <si>
    <t>Табела 2.</t>
  </si>
  <si>
    <t>Звања и занимања</t>
  </si>
  <si>
    <t>Основни коеф.</t>
  </si>
  <si>
    <t>Додатни коеф.</t>
  </si>
  <si>
    <t>На пословима комуналног полицајца до 10%</t>
  </si>
  <si>
    <t>На пословима буџетске инспекције до 10%</t>
  </si>
  <si>
    <t>Укупан коефицијент</t>
  </si>
  <si>
    <t>Основица</t>
  </si>
  <si>
    <t>Додаци укупно</t>
  </si>
  <si>
    <t>Нето плата</t>
  </si>
  <si>
    <t>Бруто I</t>
  </si>
  <si>
    <t>Бруто II (411+412)</t>
  </si>
  <si>
    <t>Изабрана лица</t>
  </si>
  <si>
    <t>Самостални стручни сарадник</t>
  </si>
  <si>
    <t xml:space="preserve">Виши стручни сарадник </t>
  </si>
  <si>
    <t xml:space="preserve">Стручни сарадник, преводилац, библиотекар </t>
  </si>
  <si>
    <t xml:space="preserve">Виши сарадник </t>
  </si>
  <si>
    <t xml:space="preserve">Сарадник </t>
  </si>
  <si>
    <t xml:space="preserve">Виши референт, ВКВ радник, стенограф </t>
  </si>
  <si>
    <t>Референт, дактилограф</t>
  </si>
  <si>
    <t xml:space="preserve">Квалификовани радник </t>
  </si>
  <si>
    <t>Неквалификовани радник</t>
  </si>
  <si>
    <t>Који руководи унутрашњом орг. јединицом до 10%</t>
  </si>
  <si>
    <t>Увећање основног коефицијента (члан 5. став 2.)</t>
  </si>
  <si>
    <t>Извори 05-08</t>
  </si>
  <si>
    <t>Извори 09-12</t>
  </si>
  <si>
    <t>Извори 13-15</t>
  </si>
  <si>
    <t>Табела 3.</t>
  </si>
  <si>
    <t>Табела 4.</t>
  </si>
  <si>
    <t>Табела 5.</t>
  </si>
  <si>
    <t>Јубиларне награде</t>
  </si>
  <si>
    <t xml:space="preserve">Укупно за све кориснике буџетa </t>
  </si>
  <si>
    <t>Дирекције основане од стране локалне власти</t>
  </si>
  <si>
    <t>Укупно за све кориснике буџетa</t>
  </si>
  <si>
    <t>УКУПНО</t>
  </si>
  <si>
    <t>%</t>
  </si>
  <si>
    <t>Припрема и извршење буџета или фин. плана, вођење посл. књига и састављање рач. извештаја до 10%</t>
  </si>
  <si>
    <t xml:space="preserve">     Изабрана лица </t>
  </si>
  <si>
    <t>1.</t>
  </si>
  <si>
    <t>2.</t>
  </si>
  <si>
    <t>3.</t>
  </si>
  <si>
    <t>4.</t>
  </si>
  <si>
    <t>5.</t>
  </si>
  <si>
    <t>9 (5+7)</t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</si>
  <si>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</t>
    </r>
    <r>
      <rPr>
        <sz val="11"/>
        <rFont val="Times New Roman"/>
        <family val="1"/>
        <charset val="238"/>
      </rPr>
      <t>в установе)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</si>
  <si>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 установа и органа)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</si>
  <si>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rPr>
        <sz val="11"/>
        <color rgb="FF000000"/>
        <rFont val="Times New Roman"/>
        <family val="1"/>
        <charset val="238"/>
      </rPr>
      <t>Економска класификација</t>
    </r>
    <r>
      <rPr>
        <b/>
        <sz val="11"/>
        <color rgb="FF000000"/>
        <rFont val="Times New Roman"/>
        <family val="1"/>
        <charset val="238"/>
      </rPr>
      <t xml:space="preserve"> (навести која )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</si>
  <si>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</si>
  <si>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неодређено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</si>
  <si>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Број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</t>
    </r>
  </si>
  <si>
    <r>
      <t xml:space="preserve">Маса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плате запослених на </t>
    </r>
    <r>
      <rPr>
        <b/>
        <sz val="11"/>
        <color rgb="FF000000"/>
        <rFont val="Times New Roman"/>
        <family val="1"/>
        <charset val="238"/>
      </rPr>
      <t>одређено</t>
    </r>
    <r>
      <rPr>
        <sz val="11"/>
        <color rgb="FF000000"/>
        <rFont val="Times New Roman"/>
        <family val="1"/>
        <charset val="238"/>
      </rPr>
      <t xml:space="preserve"> време </t>
    </r>
  </si>
  <si>
    <r>
      <rPr>
        <b/>
        <sz val="11"/>
        <color rgb="FF000000"/>
        <rFont val="Times New Roman"/>
        <family val="1"/>
        <charset val="238"/>
      </rPr>
      <t>Укупан</t>
    </r>
    <r>
      <rPr>
        <sz val="11"/>
        <color rgb="FF000000"/>
        <rFont val="Times New Roman"/>
        <family val="1"/>
        <charset val="238"/>
      </rPr>
      <t xml:space="preserve"> број запослених</t>
    </r>
  </si>
  <si>
    <r>
      <t xml:space="preserve">Остале установе из области јавних служби које се финансирају из буџета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                                                          </t>
    </r>
  </si>
  <si>
    <r>
      <t xml:space="preserve">Нове установе и органи </t>
    </r>
    <r>
      <rPr>
        <sz val="11"/>
        <color rgb="FF000000"/>
        <rFont val="Times New Roman"/>
        <family val="1"/>
        <charset val="238"/>
      </rPr>
      <t>(навести назив)</t>
    </r>
    <r>
      <rPr>
        <b/>
        <sz val="11"/>
        <color rgb="FF000000"/>
        <rFont val="Times New Roman"/>
        <family val="1"/>
        <charset val="238"/>
      </rPr>
      <t xml:space="preserve">:                        </t>
    </r>
  </si>
  <si>
    <r>
      <rPr>
        <b/>
        <sz val="11"/>
        <color rgb="FF000000"/>
        <rFont val="Times New Roman"/>
        <family val="1"/>
        <charset val="238"/>
      </rPr>
      <t>Планирана</t>
    </r>
    <r>
      <rPr>
        <sz val="11"/>
        <color rgb="FF000000"/>
        <rFont val="Times New Roman"/>
        <family val="1"/>
        <charset val="238"/>
      </rPr>
      <t xml:space="preserve"> средства у </t>
    </r>
    <r>
      <rPr>
        <b/>
        <sz val="11"/>
        <color rgb="FF000000"/>
        <rFont val="Times New Roman"/>
        <family val="1"/>
        <charset val="238"/>
      </rPr>
      <t>2016.</t>
    </r>
    <r>
      <rPr>
        <sz val="11"/>
        <color rgb="FF000000"/>
        <rFont val="Times New Roman"/>
        <family val="1"/>
        <charset val="238"/>
      </rPr>
      <t xml:space="preserve"> години на економској класификацији </t>
    </r>
    <r>
      <rPr>
        <b/>
        <sz val="11"/>
        <color rgb="FF000000"/>
        <rFont val="Times New Roman"/>
        <family val="1"/>
        <charset val="238"/>
      </rPr>
      <t>416</t>
    </r>
  </si>
  <si>
    <r>
      <t>Други основ (</t>
    </r>
    <r>
      <rPr>
        <b/>
        <sz val="11"/>
        <color rgb="FF000000"/>
        <rFont val="Times New Roman"/>
        <family val="1"/>
        <charset val="238"/>
      </rPr>
      <t>навести који</t>
    </r>
    <r>
      <rPr>
        <sz val="11"/>
        <color rgb="FF000000"/>
        <rFont val="Times New Roman"/>
        <family val="1"/>
        <charset val="238"/>
      </rPr>
      <t>):</t>
    </r>
  </si>
  <si>
    <t xml:space="preserve">На одређено време </t>
  </si>
  <si>
    <t>На неодређено време</t>
  </si>
  <si>
    <r>
      <rPr>
        <b/>
        <sz val="11"/>
        <color rgb="FF000000"/>
        <rFont val="Times New Roman"/>
        <family val="1"/>
        <charset val="238"/>
      </rPr>
      <t>Маса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запослене чија  плата </t>
    </r>
    <r>
      <rPr>
        <b/>
        <sz val="11"/>
        <color rgb="FF000000"/>
        <rFont val="Times New Roman"/>
        <family val="1"/>
        <charset val="238"/>
      </rPr>
      <t>не може</t>
    </r>
    <r>
      <rPr>
        <sz val="11"/>
        <color rgb="FF000000"/>
        <rFont val="Times New Roman"/>
        <family val="1"/>
        <charset val="238"/>
      </rPr>
      <t xml:space="preserve"> да се умањи у складу са Законом за </t>
    </r>
    <r>
      <rPr>
        <b/>
        <sz val="11"/>
        <color rgb="FF000000"/>
        <rFont val="Times New Roman"/>
        <family val="1"/>
      </rPr>
      <t>2016.</t>
    </r>
    <r>
      <rPr>
        <sz val="11"/>
        <color rgb="FF000000"/>
        <rFont val="Times New Roman"/>
        <family val="1"/>
        <charset val="238"/>
      </rPr>
      <t xml:space="preserve"> годину</t>
    </r>
  </si>
  <si>
    <r>
      <rPr>
        <b/>
        <sz val="11"/>
        <color rgb="FF000000"/>
        <rFont val="Times New Roman"/>
        <family val="1"/>
      </rPr>
      <t>Укупна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</rPr>
      <t>маса</t>
    </r>
    <r>
      <rPr>
        <sz val="11"/>
        <color rgb="FF000000"/>
        <rFont val="Times New Roman"/>
        <family val="1"/>
        <charset val="238"/>
      </rPr>
      <t xml:space="preserve"> средстава на економској класификацији </t>
    </r>
    <r>
      <rPr>
        <b/>
        <sz val="11"/>
        <color rgb="FF000000"/>
        <rFont val="Times New Roman"/>
        <family val="1"/>
      </rPr>
      <t>465</t>
    </r>
    <r>
      <rPr>
        <sz val="11"/>
        <color rgb="FF000000"/>
        <rFont val="Times New Roman"/>
        <family val="1"/>
        <charset val="238"/>
      </rPr>
      <t xml:space="preserve"> да је могла да се умањи за 10%</t>
    </r>
  </si>
  <si>
    <r>
      <rPr>
        <b/>
        <sz val="11"/>
        <color rgb="FF000000"/>
        <rFont val="Times New Roman"/>
        <family val="1"/>
        <charset val="238"/>
      </rPr>
      <t xml:space="preserve">Број </t>
    </r>
    <r>
      <rPr>
        <sz val="11"/>
        <color rgb="FF000000"/>
        <rFont val="Times New Roman"/>
        <family val="1"/>
        <charset val="238"/>
      </rPr>
      <t>запослених чија плата</t>
    </r>
    <r>
      <rPr>
        <b/>
        <sz val="11"/>
        <color rgb="FF000000"/>
        <rFont val="Times New Roman"/>
        <family val="1"/>
        <charset val="238"/>
      </rPr>
      <t xml:space="preserve"> не може</t>
    </r>
    <r>
      <rPr>
        <sz val="11"/>
        <color rgb="FF000000"/>
        <rFont val="Times New Roman"/>
        <family val="1"/>
        <charset val="238"/>
      </rPr>
      <t xml:space="preserve"> да се умањи у складу са Законом у </t>
    </r>
    <r>
      <rPr>
        <b/>
        <sz val="11"/>
        <color rgb="FF000000"/>
        <rFont val="Times New Roman"/>
        <family val="1"/>
      </rPr>
      <t>2016.</t>
    </r>
    <r>
      <rPr>
        <sz val="11"/>
        <color rgb="FF000000"/>
        <rFont val="Times New Roman"/>
        <family val="1"/>
        <charset val="238"/>
      </rPr>
      <t xml:space="preserve"> години</t>
    </r>
  </si>
  <si>
    <t xml:space="preserve"> изражен у проценту </t>
  </si>
  <si>
    <t>Именована (постављена) лица</t>
  </si>
  <si>
    <t>изражен кроз коефицијент</t>
  </si>
  <si>
    <t>Друга примања</t>
  </si>
  <si>
    <t>Укупна нето плата за број запослених</t>
  </si>
  <si>
    <t>Број запослених</t>
  </si>
  <si>
    <t>Просечна плата</t>
  </si>
  <si>
    <t>Редни број</t>
  </si>
  <si>
    <r>
      <rPr>
        <b/>
        <sz val="12"/>
        <color rgb="FF000000"/>
        <rFont val="Times New Roman"/>
        <family val="1"/>
      </rPr>
      <t>Број</t>
    </r>
    <r>
      <rPr>
        <sz val="12"/>
        <color rgb="FF000000"/>
        <rFont val="Times New Roman"/>
        <family val="1"/>
        <charset val="238"/>
      </rPr>
      <t xml:space="preserve"> запослених на </t>
    </r>
    <r>
      <rPr>
        <b/>
        <sz val="12"/>
        <color rgb="FF000000"/>
        <rFont val="Times New Roman"/>
        <family val="1"/>
      </rPr>
      <t xml:space="preserve">неодређено </t>
    </r>
  </si>
  <si>
    <r>
      <rPr>
        <b/>
        <sz val="12"/>
        <color rgb="FF000000"/>
        <rFont val="Times New Roman"/>
        <family val="1"/>
      </rPr>
      <t>Број</t>
    </r>
    <r>
      <rPr>
        <sz val="12"/>
        <color rgb="FF000000"/>
        <rFont val="Times New Roman"/>
        <family val="1"/>
        <charset val="238"/>
      </rPr>
      <t xml:space="preserve"> запослених на </t>
    </r>
    <r>
      <rPr>
        <b/>
        <sz val="12"/>
        <color rgb="FF000000"/>
        <rFont val="Times New Roman"/>
        <family val="1"/>
      </rPr>
      <t>одређено</t>
    </r>
    <r>
      <rPr>
        <sz val="12"/>
        <color rgb="FF000000"/>
        <rFont val="Times New Roman"/>
        <family val="1"/>
        <charset val="238"/>
      </rPr>
      <t xml:space="preserve"> </t>
    </r>
  </si>
  <si>
    <r>
      <rPr>
        <b/>
        <sz val="12"/>
        <color rgb="FF000000"/>
        <rFont val="Times New Roman"/>
        <family val="1"/>
      </rPr>
      <t xml:space="preserve">Укупан број </t>
    </r>
    <r>
      <rPr>
        <sz val="12"/>
        <color rgb="FF000000"/>
        <rFont val="Times New Roman"/>
        <family val="1"/>
        <charset val="238"/>
      </rPr>
      <t>запослених</t>
    </r>
  </si>
  <si>
    <t>Који кoординира најсложеније активности до 10%</t>
  </si>
  <si>
    <t>БРОЈ ЗАПОСЛЕНИХ И МАСА СРЕДСТАВА ЗА ПЛАТЕ У 2017. ГОДИНИ</t>
  </si>
  <si>
    <r>
      <rPr>
        <b/>
        <sz val="14"/>
        <color rgb="FF000000"/>
        <rFont val="Times New Roman"/>
        <family val="1"/>
      </rPr>
      <t>Маса</t>
    </r>
    <r>
      <rPr>
        <sz val="14"/>
        <color rgb="FF000000"/>
        <rFont val="Times New Roman"/>
        <family val="1"/>
      </rPr>
      <t xml:space="preserve"> средстава за </t>
    </r>
    <r>
      <rPr>
        <b/>
        <sz val="14"/>
        <color rgb="FF000000"/>
        <rFont val="Times New Roman"/>
        <family val="1"/>
      </rPr>
      <t>плате</t>
    </r>
    <r>
      <rPr>
        <sz val="14"/>
        <color rgb="FF000000"/>
        <rFont val="Times New Roman"/>
        <family val="1"/>
      </rPr>
      <t xml:space="preserve"> планирана за </t>
    </r>
    <r>
      <rPr>
        <b/>
        <sz val="14"/>
        <color rgb="FF000000"/>
        <rFont val="Times New Roman"/>
        <family val="1"/>
      </rPr>
      <t>2017.</t>
    </r>
    <r>
      <rPr>
        <sz val="14"/>
        <color rgb="FF000000"/>
        <rFont val="Times New Roman"/>
        <family val="1"/>
      </rPr>
      <t xml:space="preserve"> годину на економским класификацијама </t>
    </r>
    <r>
      <rPr>
        <b/>
        <sz val="14"/>
        <color rgb="FF000000"/>
        <rFont val="Times New Roman"/>
        <family val="1"/>
      </rPr>
      <t>411</t>
    </r>
    <r>
      <rPr>
        <sz val="14"/>
        <color rgb="FF000000"/>
        <rFont val="Times New Roman"/>
        <family val="1"/>
      </rPr>
      <t xml:space="preserve"> и </t>
    </r>
    <r>
      <rPr>
        <b/>
        <sz val="14"/>
        <color rgb="FF000000"/>
        <rFont val="Times New Roman"/>
        <family val="1"/>
      </rPr>
      <t>412</t>
    </r>
  </si>
  <si>
    <t>БРОЈ ЗАПОСЛЕНИХ ЧИЈЕ СЕ ПЛАТЕ ФИНАНСИРАЈУ ИЗ БУЏЕТА СА ОСТАЛИХ ЕКОНОМСКИХ КЛАСИФИКАЦИЈА У 2017. ГОДИНИ</t>
  </si>
  <si>
    <r>
      <t xml:space="preserve">Назив </t>
    </r>
    <r>
      <rPr>
        <sz val="11"/>
        <color rgb="FF000000"/>
        <rFont val="Times New Roman"/>
        <family val="1"/>
        <charset val="238"/>
      </rPr>
      <t xml:space="preserve">корисника чије се </t>
    </r>
    <r>
      <rPr>
        <b/>
        <sz val="11"/>
        <color rgb="FF000000"/>
        <rFont val="Times New Roman"/>
        <family val="1"/>
        <charset val="238"/>
      </rPr>
      <t>плате</t>
    </r>
    <r>
      <rPr>
        <sz val="11"/>
        <color rgb="FF000000"/>
        <rFont val="Times New Roman"/>
        <family val="1"/>
        <charset val="238"/>
      </rPr>
      <t xml:space="preserve"> у </t>
    </r>
    <r>
      <rPr>
        <b/>
        <sz val="11"/>
        <color rgb="FF000000"/>
        <rFont val="Times New Roman"/>
        <family val="1"/>
        <charset val="238"/>
      </rPr>
      <t>2017.</t>
    </r>
    <r>
      <rPr>
        <sz val="11"/>
        <color rgb="FF000000"/>
        <rFont val="Times New Roman"/>
        <family val="1"/>
        <charset val="238"/>
      </rPr>
      <t xml:space="preserve"> години финансирају из </t>
    </r>
    <r>
      <rPr>
        <b/>
        <sz val="11"/>
        <color rgb="FF000000"/>
        <rFont val="Times New Roman"/>
        <family val="1"/>
        <charset val="238"/>
      </rPr>
      <t>буџета</t>
    </r>
    <r>
      <rPr>
        <sz val="11"/>
        <color rgb="FF000000"/>
        <rFont val="Times New Roman"/>
        <family val="1"/>
        <charset val="238"/>
      </rPr>
      <t xml:space="preserve"> на </t>
    </r>
    <r>
      <rPr>
        <b/>
        <sz val="11"/>
        <color rgb="FF000000"/>
        <rFont val="Times New Roman"/>
        <family val="1"/>
        <charset val="238"/>
      </rPr>
      <t xml:space="preserve">осталим економским класификацијама </t>
    </r>
  </si>
  <si>
    <r>
      <rPr>
        <b/>
        <sz val="11"/>
        <color rgb="FF000000"/>
        <rFont val="Times New Roman"/>
        <family val="1"/>
        <charset val="238"/>
      </rPr>
      <t xml:space="preserve">Укупна маса </t>
    </r>
    <r>
      <rPr>
        <sz val="11"/>
        <color rgb="FF000000"/>
        <rFont val="Times New Roman"/>
        <family val="1"/>
        <charset val="238"/>
      </rPr>
      <t xml:space="preserve">средстава за плате запослених у </t>
    </r>
    <r>
      <rPr>
        <b/>
        <sz val="11"/>
        <color rgb="FF000000"/>
        <rFont val="Times New Roman"/>
        <family val="1"/>
        <charset val="238"/>
      </rPr>
      <t>2017.</t>
    </r>
    <r>
      <rPr>
        <sz val="11"/>
        <color rgb="FF000000"/>
        <rFont val="Times New Roman"/>
        <family val="1"/>
        <charset val="238"/>
      </rPr>
      <t xml:space="preserve"> години</t>
    </r>
  </si>
  <si>
    <t>ПЛАНИРАНА СРЕДСТВА НА ЕКОНОМСКОЈ КЛАСИФИКАЦИЈИ 465 У 2017. ГОДИНИ</t>
  </si>
  <si>
    <r>
      <rPr>
        <b/>
        <sz val="11"/>
        <color rgb="FF000000"/>
        <rFont val="Times New Roman"/>
        <family val="1"/>
        <charset val="238"/>
      </rPr>
      <t>Планирана средства</t>
    </r>
    <r>
      <rPr>
        <sz val="11"/>
        <color rgb="FF000000"/>
        <rFont val="Times New Roman"/>
        <family val="1"/>
        <charset val="238"/>
      </rPr>
      <t xml:space="preserve"> на економској класификацији</t>
    </r>
    <r>
      <rPr>
        <b/>
        <sz val="11"/>
        <color rgb="FF000000"/>
        <rFont val="Times New Roman"/>
        <family val="1"/>
        <charset val="238"/>
      </rPr>
      <t xml:space="preserve"> 465</t>
    </r>
    <r>
      <rPr>
        <sz val="11"/>
        <color rgb="FF000000"/>
        <rFont val="Times New Roman"/>
        <family val="1"/>
        <charset val="238"/>
      </rPr>
      <t xml:space="preserve"> у </t>
    </r>
    <r>
      <rPr>
        <b/>
        <sz val="11"/>
        <color rgb="FF000000"/>
        <rFont val="Times New Roman"/>
        <family val="1"/>
        <charset val="238"/>
      </rPr>
      <t>2016</t>
    </r>
    <r>
      <rPr>
        <sz val="11"/>
        <color rgb="FF000000"/>
        <rFont val="Times New Roman"/>
        <family val="1"/>
        <charset val="238"/>
      </rPr>
      <t>. години</t>
    </r>
  </si>
  <si>
    <r>
      <rPr>
        <b/>
        <sz val="11"/>
        <color rgb="FF000000"/>
        <rFont val="Times New Roman"/>
        <family val="1"/>
        <charset val="238"/>
      </rPr>
      <t>Исплаћена средства</t>
    </r>
    <r>
      <rPr>
        <sz val="11"/>
        <color rgb="FF000000"/>
        <rFont val="Times New Roman"/>
        <family val="1"/>
        <charset val="238"/>
      </rPr>
      <t xml:space="preserve"> на економској класификацији</t>
    </r>
    <r>
      <rPr>
        <b/>
        <sz val="11"/>
        <color rgb="FF000000"/>
        <rFont val="Times New Roman"/>
        <family val="1"/>
        <charset val="238"/>
      </rPr>
      <t xml:space="preserve"> 465</t>
    </r>
    <r>
      <rPr>
        <sz val="11"/>
        <color rgb="FF000000"/>
        <rFont val="Times New Roman"/>
        <family val="1"/>
        <charset val="238"/>
      </rPr>
      <t xml:space="preserve"> у </t>
    </r>
    <r>
      <rPr>
        <b/>
        <sz val="11"/>
        <color rgb="FF000000"/>
        <rFont val="Times New Roman"/>
        <family val="1"/>
        <charset val="238"/>
      </rPr>
      <t>2016</t>
    </r>
    <r>
      <rPr>
        <sz val="11"/>
        <color rgb="FF000000"/>
        <rFont val="Times New Roman"/>
        <family val="1"/>
        <charset val="238"/>
      </rPr>
      <t>. години</t>
    </r>
  </si>
  <si>
    <r>
      <rPr>
        <b/>
        <sz val="11"/>
        <color rgb="FF000000"/>
        <rFont val="Times New Roman"/>
        <family val="1"/>
        <charset val="238"/>
      </rPr>
      <t xml:space="preserve">Планирана </t>
    </r>
    <r>
      <rPr>
        <sz val="11"/>
        <color rgb="FF000000"/>
        <rFont val="Times New Roman"/>
        <family val="1"/>
        <charset val="238"/>
      </rPr>
      <t>средства на економској класификацији</t>
    </r>
    <r>
      <rPr>
        <b/>
        <sz val="11"/>
        <color rgb="FF000000"/>
        <rFont val="Times New Roman"/>
        <family val="1"/>
        <charset val="238"/>
      </rPr>
      <t xml:space="preserve"> 465</t>
    </r>
    <r>
      <rPr>
        <sz val="11"/>
        <color rgb="FF000000"/>
        <rFont val="Times New Roman"/>
        <family val="1"/>
        <charset val="238"/>
      </rPr>
      <t xml:space="preserve"> за </t>
    </r>
    <r>
      <rPr>
        <b/>
        <sz val="11"/>
        <color rgb="FF000000"/>
        <rFont val="Times New Roman"/>
        <family val="1"/>
        <charset val="238"/>
      </rPr>
      <t>2017</t>
    </r>
    <r>
      <rPr>
        <sz val="11"/>
        <color rgb="FF000000"/>
        <rFont val="Times New Roman"/>
        <family val="1"/>
        <charset val="238"/>
      </rPr>
      <t>. годину</t>
    </r>
  </si>
  <si>
    <r>
      <rPr>
        <b/>
        <sz val="11"/>
        <color rgb="FF000000"/>
        <rFont val="Times New Roman"/>
        <family val="1"/>
        <charset val="238"/>
      </rPr>
      <t>Маса</t>
    </r>
    <r>
      <rPr>
        <sz val="11"/>
        <color rgb="FF000000"/>
        <rFont val="Times New Roman"/>
        <family val="1"/>
        <charset val="238"/>
      </rPr>
      <t xml:space="preserve"> </t>
    </r>
    <r>
      <rPr>
        <b/>
        <sz val="11"/>
        <color rgb="FF000000"/>
        <rFont val="Times New Roman"/>
        <family val="1"/>
        <charset val="238"/>
      </rPr>
      <t>средстава</t>
    </r>
    <r>
      <rPr>
        <sz val="11"/>
        <color rgb="FF000000"/>
        <rFont val="Times New Roman"/>
        <family val="1"/>
        <charset val="238"/>
      </rPr>
      <t xml:space="preserve"> за запослене чија  плата </t>
    </r>
    <r>
      <rPr>
        <b/>
        <sz val="11"/>
        <color rgb="FF000000"/>
        <rFont val="Times New Roman"/>
        <family val="1"/>
        <charset val="238"/>
      </rPr>
      <t>не може</t>
    </r>
    <r>
      <rPr>
        <sz val="11"/>
        <color rgb="FF000000"/>
        <rFont val="Times New Roman"/>
        <family val="1"/>
        <charset val="238"/>
      </rPr>
      <t xml:space="preserve"> да се умањи у складу са Законом за </t>
    </r>
    <r>
      <rPr>
        <b/>
        <sz val="11"/>
        <color rgb="FF000000"/>
        <rFont val="Times New Roman"/>
        <family val="1"/>
      </rPr>
      <t>2017.</t>
    </r>
    <r>
      <rPr>
        <sz val="11"/>
        <color rgb="FF000000"/>
        <rFont val="Times New Roman"/>
        <family val="1"/>
        <charset val="238"/>
      </rPr>
      <t xml:space="preserve"> годину</t>
    </r>
  </si>
  <si>
    <t>8 (6-7)</t>
  </si>
  <si>
    <r>
      <rPr>
        <b/>
        <sz val="11"/>
        <color rgb="FF000000"/>
        <rFont val="Times New Roman"/>
        <family val="1"/>
        <charset val="238"/>
      </rPr>
      <t>Планирана</t>
    </r>
    <r>
      <rPr>
        <sz val="11"/>
        <color rgb="FF000000"/>
        <rFont val="Times New Roman"/>
        <family val="1"/>
        <charset val="238"/>
      </rPr>
      <t xml:space="preserve"> средства у </t>
    </r>
    <r>
      <rPr>
        <b/>
        <sz val="11"/>
        <color rgb="FF000000"/>
        <rFont val="Times New Roman"/>
        <family val="1"/>
        <charset val="238"/>
      </rPr>
      <t xml:space="preserve">2016. </t>
    </r>
    <r>
      <rPr>
        <sz val="11"/>
        <color rgb="FF000000"/>
        <rFont val="Times New Roman"/>
        <family val="1"/>
        <charset val="238"/>
      </rPr>
      <t xml:space="preserve">години на економској класификацији </t>
    </r>
    <r>
      <rPr>
        <b/>
        <sz val="11"/>
        <color rgb="FF000000"/>
        <rFont val="Times New Roman"/>
        <family val="1"/>
        <charset val="238"/>
      </rPr>
      <t>414</t>
    </r>
  </si>
  <si>
    <r>
      <rPr>
        <b/>
        <sz val="11"/>
        <color rgb="FF000000"/>
        <rFont val="Times New Roman"/>
        <family val="1"/>
        <charset val="238"/>
      </rPr>
      <t>Исплаћена</t>
    </r>
    <r>
      <rPr>
        <sz val="11"/>
        <color rgb="FF000000"/>
        <rFont val="Times New Roman"/>
        <family val="1"/>
        <charset val="238"/>
      </rPr>
      <t xml:space="preserve"> средства у </t>
    </r>
    <r>
      <rPr>
        <b/>
        <sz val="11"/>
        <color rgb="FF000000"/>
        <rFont val="Times New Roman"/>
        <family val="1"/>
        <charset val="238"/>
      </rPr>
      <t xml:space="preserve">2016. </t>
    </r>
    <r>
      <rPr>
        <sz val="11"/>
        <color rgb="FF000000"/>
        <rFont val="Times New Roman"/>
        <family val="1"/>
        <charset val="238"/>
      </rPr>
      <t xml:space="preserve">години на економској класификацији </t>
    </r>
    <r>
      <rPr>
        <b/>
        <sz val="11"/>
        <color rgb="FF000000"/>
        <rFont val="Times New Roman"/>
        <family val="1"/>
        <charset val="238"/>
      </rPr>
      <t>414</t>
    </r>
  </si>
  <si>
    <r>
      <t xml:space="preserve">Број </t>
    </r>
    <r>
      <rPr>
        <b/>
        <sz val="11"/>
        <color rgb="FF000000"/>
        <rFont val="Times New Roman"/>
        <family val="1"/>
        <charset val="238"/>
      </rPr>
      <t>запослених</t>
    </r>
    <r>
      <rPr>
        <sz val="11"/>
        <color rgb="FF000000"/>
        <rFont val="Times New Roman"/>
        <family val="1"/>
        <charset val="238"/>
      </rPr>
      <t xml:space="preserve"> за који су </t>
    </r>
    <r>
      <rPr>
        <b/>
        <sz val="11"/>
        <color rgb="FF000000"/>
        <rFont val="Times New Roman"/>
        <family val="1"/>
        <charset val="238"/>
      </rPr>
      <t>исплаћена</t>
    </r>
    <r>
      <rPr>
        <sz val="11"/>
        <color rgb="FF000000"/>
        <rFont val="Times New Roman"/>
        <family val="1"/>
        <charset val="238"/>
      </rPr>
      <t xml:space="preserve"> средства у </t>
    </r>
    <r>
      <rPr>
        <b/>
        <sz val="11"/>
        <color rgb="FF000000"/>
        <rFont val="Times New Roman"/>
        <family val="1"/>
        <charset val="238"/>
      </rPr>
      <t>2016.</t>
    </r>
    <r>
      <rPr>
        <sz val="11"/>
        <color rgb="FF000000"/>
        <rFont val="Times New Roman"/>
        <family val="1"/>
        <charset val="238"/>
      </rPr>
      <t xml:space="preserve"> години</t>
    </r>
  </si>
  <si>
    <r>
      <rPr>
        <b/>
        <sz val="11"/>
        <color rgb="FF000000"/>
        <rFont val="Times New Roman"/>
        <family val="1"/>
        <charset val="238"/>
      </rPr>
      <t>Планирана</t>
    </r>
    <r>
      <rPr>
        <sz val="11"/>
        <color rgb="FF000000"/>
        <rFont val="Times New Roman"/>
        <family val="1"/>
        <charset val="238"/>
      </rPr>
      <t xml:space="preserve"> средства на економској класификацији</t>
    </r>
    <r>
      <rPr>
        <b/>
        <sz val="11"/>
        <color rgb="FF000000"/>
        <rFont val="Times New Roman"/>
        <family val="1"/>
        <charset val="238"/>
      </rPr>
      <t xml:space="preserve"> 414 </t>
    </r>
    <r>
      <rPr>
        <sz val="11"/>
        <color rgb="FF000000"/>
        <rFont val="Times New Roman"/>
        <family val="1"/>
        <charset val="238"/>
      </rPr>
      <t xml:space="preserve">у </t>
    </r>
    <r>
      <rPr>
        <b/>
        <sz val="11"/>
        <color rgb="FF000000"/>
        <rFont val="Times New Roman"/>
        <family val="1"/>
        <charset val="238"/>
      </rPr>
      <t>2017.</t>
    </r>
    <r>
      <rPr>
        <sz val="11"/>
        <color rgb="FF000000"/>
        <rFont val="Times New Roman"/>
        <family val="1"/>
        <charset val="238"/>
      </rPr>
      <t xml:space="preserve"> години</t>
    </r>
  </si>
  <si>
    <r>
      <t xml:space="preserve">Број </t>
    </r>
    <r>
      <rPr>
        <b/>
        <sz val="11"/>
        <color rgb="FF000000"/>
        <rFont val="Times New Roman"/>
        <family val="1"/>
        <charset val="238"/>
      </rPr>
      <t>запослених</t>
    </r>
    <r>
      <rPr>
        <sz val="11"/>
        <color rgb="FF000000"/>
        <rFont val="Times New Roman"/>
        <family val="1"/>
        <charset val="238"/>
      </rPr>
      <t xml:space="preserve"> за који су </t>
    </r>
    <r>
      <rPr>
        <b/>
        <sz val="11"/>
        <color rgb="FF000000"/>
        <rFont val="Times New Roman"/>
        <family val="1"/>
        <charset val="238"/>
      </rPr>
      <t>планирана</t>
    </r>
    <r>
      <rPr>
        <sz val="11"/>
        <color rgb="FF000000"/>
        <rFont val="Times New Roman"/>
        <family val="1"/>
        <charset val="238"/>
      </rPr>
      <t xml:space="preserve"> средства у </t>
    </r>
    <r>
      <rPr>
        <b/>
        <sz val="11"/>
        <color rgb="FF000000"/>
        <rFont val="Times New Roman"/>
        <family val="1"/>
        <charset val="238"/>
      </rPr>
      <t>2017.</t>
    </r>
    <r>
      <rPr>
        <sz val="11"/>
        <color rgb="FF000000"/>
        <rFont val="Times New Roman"/>
        <family val="1"/>
        <charset val="238"/>
      </rPr>
      <t xml:space="preserve"> години на </t>
    </r>
    <r>
      <rPr>
        <b/>
        <sz val="11"/>
        <color rgb="FF000000"/>
        <rFont val="Times New Roman"/>
        <family val="1"/>
        <charset val="238"/>
      </rPr>
      <t>414</t>
    </r>
  </si>
  <si>
    <t>ПЛАНИРАНА СРЕДСТВА НА ЕКОНОМСКОЈ КЛАСИФИКАЦИЈИ 416 У 2017. ГОДИНИ</t>
  </si>
  <si>
    <r>
      <rPr>
        <b/>
        <sz val="11"/>
        <color rgb="FF000000"/>
        <rFont val="Times New Roman"/>
        <family val="1"/>
        <charset val="238"/>
      </rPr>
      <t>Исплаћена</t>
    </r>
    <r>
      <rPr>
        <sz val="11"/>
        <color rgb="FF000000"/>
        <rFont val="Times New Roman"/>
        <family val="1"/>
        <charset val="238"/>
      </rPr>
      <t xml:space="preserve"> средства у </t>
    </r>
    <r>
      <rPr>
        <b/>
        <sz val="11"/>
        <color rgb="FF000000"/>
        <rFont val="Times New Roman"/>
        <family val="1"/>
        <charset val="238"/>
      </rPr>
      <t>2016.</t>
    </r>
    <r>
      <rPr>
        <sz val="11"/>
        <color rgb="FF000000"/>
        <rFont val="Times New Roman"/>
        <family val="1"/>
        <charset val="238"/>
      </rPr>
      <t xml:space="preserve"> години на економској класификацији </t>
    </r>
    <r>
      <rPr>
        <b/>
        <sz val="11"/>
        <color rgb="FF000000"/>
        <rFont val="Times New Roman"/>
        <family val="1"/>
        <charset val="238"/>
      </rPr>
      <t>416</t>
    </r>
  </si>
  <si>
    <r>
      <t xml:space="preserve">Укупан број </t>
    </r>
    <r>
      <rPr>
        <b/>
        <sz val="11"/>
        <color rgb="FF000000"/>
        <rFont val="Times New Roman"/>
        <family val="1"/>
        <charset val="238"/>
      </rPr>
      <t>запослених</t>
    </r>
    <r>
      <rPr>
        <sz val="11"/>
        <color rgb="FF000000"/>
        <rFont val="Times New Roman"/>
        <family val="1"/>
        <charset val="238"/>
      </rPr>
      <t xml:space="preserve"> за који су </t>
    </r>
    <r>
      <rPr>
        <b/>
        <sz val="11"/>
        <color rgb="FF000000"/>
        <rFont val="Times New Roman"/>
        <family val="1"/>
        <charset val="238"/>
      </rPr>
      <t>исплаћена</t>
    </r>
    <r>
      <rPr>
        <sz val="11"/>
        <color rgb="FF000000"/>
        <rFont val="Times New Roman"/>
        <family val="1"/>
        <charset val="238"/>
      </rPr>
      <t xml:space="preserve"> средства за јубиларне награде у </t>
    </r>
    <r>
      <rPr>
        <b/>
        <sz val="11"/>
        <color rgb="FF000000"/>
        <rFont val="Times New Roman"/>
        <family val="1"/>
        <charset val="238"/>
      </rPr>
      <t>2016.</t>
    </r>
    <r>
      <rPr>
        <sz val="11"/>
        <color rgb="FF000000"/>
        <rFont val="Times New Roman"/>
        <family val="1"/>
        <charset val="238"/>
      </rPr>
      <t xml:space="preserve"> години </t>
    </r>
  </si>
  <si>
    <r>
      <t xml:space="preserve">Укупан број </t>
    </r>
    <r>
      <rPr>
        <b/>
        <sz val="11"/>
        <color rgb="FF000000"/>
        <rFont val="Times New Roman"/>
        <family val="1"/>
        <charset val="238"/>
      </rPr>
      <t>запослених</t>
    </r>
    <r>
      <rPr>
        <sz val="11"/>
        <color rgb="FF000000"/>
        <rFont val="Times New Roman"/>
        <family val="1"/>
        <charset val="238"/>
      </rPr>
      <t xml:space="preserve"> за који су </t>
    </r>
    <r>
      <rPr>
        <b/>
        <sz val="11"/>
        <color rgb="FF000000"/>
        <rFont val="Times New Roman"/>
        <family val="1"/>
        <charset val="238"/>
      </rPr>
      <t>исплаћена</t>
    </r>
    <r>
      <rPr>
        <sz val="11"/>
        <color rgb="FF000000"/>
        <rFont val="Times New Roman"/>
        <family val="1"/>
        <charset val="238"/>
      </rPr>
      <t xml:space="preserve"> средства по другом основу у </t>
    </r>
    <r>
      <rPr>
        <b/>
        <sz val="11"/>
        <color rgb="FF000000"/>
        <rFont val="Times New Roman"/>
        <family val="1"/>
        <charset val="238"/>
      </rPr>
      <t>2016.</t>
    </r>
    <r>
      <rPr>
        <sz val="11"/>
        <color rgb="FF000000"/>
        <rFont val="Times New Roman"/>
        <family val="1"/>
        <charset val="238"/>
      </rPr>
      <t xml:space="preserve"> години </t>
    </r>
  </si>
  <si>
    <r>
      <rPr>
        <b/>
        <sz val="11"/>
        <color rgb="FF000000"/>
        <rFont val="Times New Roman"/>
        <family val="1"/>
        <charset val="238"/>
      </rPr>
      <t>Планирана</t>
    </r>
    <r>
      <rPr>
        <sz val="11"/>
        <color rgb="FF000000"/>
        <rFont val="Times New Roman"/>
        <family val="1"/>
        <charset val="238"/>
      </rPr>
      <t xml:space="preserve"> средства у </t>
    </r>
    <r>
      <rPr>
        <b/>
        <sz val="11"/>
        <color rgb="FF000000"/>
        <rFont val="Times New Roman"/>
        <family val="1"/>
        <charset val="238"/>
      </rPr>
      <t>2017.</t>
    </r>
    <r>
      <rPr>
        <sz val="11"/>
        <color rgb="FF000000"/>
        <rFont val="Times New Roman"/>
        <family val="1"/>
        <charset val="238"/>
      </rPr>
      <t xml:space="preserve"> години на економској класификацији </t>
    </r>
    <r>
      <rPr>
        <b/>
        <sz val="11"/>
        <color rgb="FF000000"/>
        <rFont val="Times New Roman"/>
        <family val="1"/>
        <charset val="238"/>
      </rPr>
      <t>416</t>
    </r>
  </si>
  <si>
    <r>
      <t xml:space="preserve">Укупан број </t>
    </r>
    <r>
      <rPr>
        <b/>
        <sz val="11"/>
        <color rgb="FF000000"/>
        <rFont val="Times New Roman"/>
        <family val="1"/>
        <charset val="238"/>
      </rPr>
      <t>запослених</t>
    </r>
    <r>
      <rPr>
        <sz val="11"/>
        <color rgb="FF000000"/>
        <rFont val="Times New Roman"/>
        <family val="1"/>
        <charset val="238"/>
      </rPr>
      <t xml:space="preserve"> за који се </t>
    </r>
    <r>
      <rPr>
        <b/>
        <sz val="11"/>
        <color rgb="FF000000"/>
        <rFont val="Times New Roman"/>
        <family val="1"/>
        <charset val="238"/>
      </rPr>
      <t>планира</t>
    </r>
    <r>
      <rPr>
        <sz val="11"/>
        <color rgb="FF000000"/>
        <rFont val="Times New Roman"/>
        <family val="1"/>
        <charset val="238"/>
      </rPr>
      <t xml:space="preserve"> исплата средстава за јубиларне награде у </t>
    </r>
    <r>
      <rPr>
        <b/>
        <sz val="11"/>
        <color rgb="FF000000"/>
        <rFont val="Times New Roman"/>
        <family val="1"/>
        <charset val="238"/>
      </rPr>
      <t>2017.</t>
    </r>
    <r>
      <rPr>
        <sz val="11"/>
        <color rgb="FF000000"/>
        <rFont val="Times New Roman"/>
        <family val="1"/>
        <charset val="238"/>
      </rPr>
      <t xml:space="preserve"> години </t>
    </r>
  </si>
  <si>
    <r>
      <t xml:space="preserve">Укупан број </t>
    </r>
    <r>
      <rPr>
        <b/>
        <sz val="11"/>
        <color rgb="FF000000"/>
        <rFont val="Times New Roman"/>
        <family val="1"/>
        <charset val="238"/>
      </rPr>
      <t>запослених</t>
    </r>
    <r>
      <rPr>
        <sz val="11"/>
        <color rgb="FF000000"/>
        <rFont val="Times New Roman"/>
        <family val="1"/>
        <charset val="238"/>
      </rPr>
      <t xml:space="preserve"> за који се </t>
    </r>
    <r>
      <rPr>
        <b/>
        <sz val="11"/>
        <color rgb="FF000000"/>
        <rFont val="Times New Roman"/>
        <family val="1"/>
        <charset val="238"/>
      </rPr>
      <t>планира</t>
    </r>
    <r>
      <rPr>
        <sz val="11"/>
        <color rgb="FF000000"/>
        <rFont val="Times New Roman"/>
        <family val="1"/>
        <charset val="238"/>
      </rPr>
      <t xml:space="preserve"> исплата средстава по другом основу у </t>
    </r>
    <r>
      <rPr>
        <b/>
        <sz val="11"/>
        <color rgb="FF000000"/>
        <rFont val="Times New Roman"/>
        <family val="1"/>
        <charset val="238"/>
      </rPr>
      <t>2017.</t>
    </r>
    <r>
      <rPr>
        <sz val="11"/>
        <color rgb="FF000000"/>
        <rFont val="Times New Roman"/>
        <family val="1"/>
        <charset val="238"/>
      </rPr>
      <t xml:space="preserve"> години </t>
    </r>
  </si>
  <si>
    <t>Табела 8.</t>
  </si>
  <si>
    <t>Табела 7.</t>
  </si>
  <si>
    <t>БРОЈ ЗАПОСЛЕНИХ  КОЈИ ЈЕ РАДИО  У 2016. ГОДИНИ И КОЈИ ЈЕ ПЛАНИРАН ДА РАДИ У 2017. ГОДИНИ</t>
  </si>
  <si>
    <t>Број запослених на неодређено време који је радио у октобру 2016. године</t>
  </si>
  <si>
    <t>Планирани број запослених који одлази у пензију до краја 2017. године</t>
  </si>
  <si>
    <t>Планирано повећање укупног броја запослених на неодређено време за који су обезбеђена средства у буџету за 2017. годину</t>
  </si>
  <si>
    <t>Број запослених на одређено време који је радио у октобру 2016. године</t>
  </si>
  <si>
    <r>
      <rPr>
        <b/>
        <sz val="11"/>
        <color rgb="FF000000"/>
        <rFont val="Times New Roman"/>
        <family val="1"/>
      </rPr>
      <t>Исплаћена средства</t>
    </r>
    <r>
      <rPr>
        <sz val="11"/>
        <color rgb="FF000000"/>
        <rFont val="Times New Roman"/>
        <family val="1"/>
        <charset val="238"/>
      </rPr>
      <t xml:space="preserve"> на економској класификацији </t>
    </r>
    <r>
      <rPr>
        <b/>
        <sz val="11"/>
        <color rgb="FF000000"/>
        <rFont val="Times New Roman"/>
        <family val="1"/>
      </rPr>
      <t>414</t>
    </r>
  </si>
  <si>
    <r>
      <rPr>
        <b/>
        <sz val="11"/>
        <color rgb="FF000000"/>
        <rFont val="Times New Roman"/>
        <family val="1"/>
        <charset val="238"/>
      </rPr>
      <t>Исплаћена средства</t>
    </r>
    <r>
      <rPr>
        <sz val="11"/>
        <color rgb="FF000000"/>
        <rFont val="Times New Roman"/>
        <family val="1"/>
        <charset val="238"/>
      </rPr>
      <t xml:space="preserve"> на економској класификацији </t>
    </r>
    <r>
      <rPr>
        <b/>
        <sz val="11"/>
        <color rgb="FF000000"/>
        <rFont val="Times New Roman"/>
        <family val="1"/>
      </rPr>
      <t>413</t>
    </r>
  </si>
  <si>
    <r>
      <rPr>
        <b/>
        <sz val="11"/>
        <color rgb="FF000000"/>
        <rFont val="Times New Roman"/>
        <family val="1"/>
      </rPr>
      <t>Исплаћена средства</t>
    </r>
    <r>
      <rPr>
        <sz val="11"/>
        <color rgb="FF000000"/>
        <rFont val="Times New Roman"/>
        <family val="1"/>
        <charset val="238"/>
      </rPr>
      <t xml:space="preserve"> на економској класификацији </t>
    </r>
    <r>
      <rPr>
        <b/>
        <sz val="11"/>
        <color rgb="FF000000"/>
        <rFont val="Times New Roman"/>
        <family val="1"/>
      </rPr>
      <t>415</t>
    </r>
  </si>
  <si>
    <r>
      <rPr>
        <b/>
        <sz val="11"/>
        <color rgb="FF000000"/>
        <rFont val="Times New Roman"/>
        <family val="1"/>
      </rPr>
      <t>Исплаћена средства</t>
    </r>
    <r>
      <rPr>
        <sz val="11"/>
        <color rgb="FF000000"/>
        <rFont val="Times New Roman"/>
        <family val="1"/>
        <charset val="238"/>
      </rPr>
      <t xml:space="preserve"> на економској класификацији </t>
    </r>
    <r>
      <rPr>
        <b/>
        <sz val="11"/>
        <color rgb="FF000000"/>
        <rFont val="Times New Roman"/>
        <family val="1"/>
      </rPr>
      <t>416</t>
    </r>
  </si>
  <si>
    <r>
      <rPr>
        <b/>
        <sz val="11"/>
        <color rgb="FF000000"/>
        <rFont val="Times New Roman"/>
        <family val="1"/>
      </rPr>
      <t>Исплаћена средства</t>
    </r>
    <r>
      <rPr>
        <sz val="11"/>
        <color rgb="FF000000"/>
        <rFont val="Times New Roman"/>
        <family val="1"/>
        <charset val="238"/>
      </rPr>
      <t xml:space="preserve"> на економској класификацији</t>
    </r>
    <r>
      <rPr>
        <b/>
        <sz val="11"/>
        <color rgb="FF000000"/>
        <rFont val="Times New Roman"/>
        <family val="1"/>
      </rPr>
      <t xml:space="preserve"> 413</t>
    </r>
  </si>
  <si>
    <r>
      <rPr>
        <b/>
        <sz val="11"/>
        <color rgb="FF000000"/>
        <rFont val="Times New Roman"/>
        <family val="1"/>
      </rPr>
      <t>Исплаћена средства</t>
    </r>
    <r>
      <rPr>
        <sz val="11"/>
        <color rgb="FF000000"/>
        <rFont val="Times New Roman"/>
        <family val="1"/>
      </rPr>
      <t xml:space="preserve"> на економској класификацији </t>
    </r>
    <r>
      <rPr>
        <b/>
        <sz val="11"/>
        <color rgb="FF000000"/>
        <rFont val="Times New Roman"/>
        <family val="1"/>
      </rPr>
      <t>415</t>
    </r>
  </si>
  <si>
    <r>
      <rPr>
        <b/>
        <sz val="11"/>
        <color theme="1"/>
        <rFont val="Times New Roman"/>
        <family val="1"/>
      </rPr>
      <t>Планирана средства</t>
    </r>
    <r>
      <rPr>
        <sz val="11"/>
        <color theme="1"/>
        <rFont val="Times New Roman"/>
        <family val="1"/>
        <charset val="238"/>
      </rPr>
      <t xml:space="preserve"> на економској класификацији </t>
    </r>
    <r>
      <rPr>
        <b/>
        <sz val="11"/>
        <color theme="1"/>
        <rFont val="Times New Roman"/>
        <family val="1"/>
      </rPr>
      <t>413</t>
    </r>
  </si>
  <si>
    <r>
      <rPr>
        <b/>
        <sz val="11"/>
        <color theme="1"/>
        <rFont val="Times New Roman"/>
        <family val="1"/>
      </rPr>
      <t>Планирана средства</t>
    </r>
    <r>
      <rPr>
        <sz val="11"/>
        <color theme="1"/>
        <rFont val="Times New Roman"/>
        <family val="1"/>
        <charset val="238"/>
      </rPr>
      <t xml:space="preserve"> на економској класификацији</t>
    </r>
    <r>
      <rPr>
        <b/>
        <sz val="11"/>
        <color theme="1"/>
        <rFont val="Times New Roman"/>
        <family val="1"/>
      </rPr>
      <t xml:space="preserve"> 414</t>
    </r>
  </si>
  <si>
    <r>
      <rPr>
        <b/>
        <sz val="11"/>
        <color theme="1"/>
        <rFont val="Times New Roman"/>
        <family val="1"/>
      </rPr>
      <t>Планирана средства</t>
    </r>
    <r>
      <rPr>
        <sz val="11"/>
        <color theme="1"/>
        <rFont val="Times New Roman"/>
        <family val="1"/>
        <charset val="238"/>
      </rPr>
      <t xml:space="preserve"> на економској класификацији </t>
    </r>
    <r>
      <rPr>
        <b/>
        <sz val="11"/>
        <color theme="1"/>
        <rFont val="Times New Roman"/>
        <family val="1"/>
      </rPr>
      <t>416</t>
    </r>
  </si>
  <si>
    <r>
      <rPr>
        <b/>
        <sz val="11"/>
        <color theme="1"/>
        <rFont val="Times New Roman"/>
        <family val="1"/>
      </rPr>
      <t xml:space="preserve">Планирана средства </t>
    </r>
    <r>
      <rPr>
        <sz val="11"/>
        <color theme="1"/>
        <rFont val="Times New Roman"/>
        <family val="1"/>
        <charset val="238"/>
      </rPr>
      <t>на економској класификацији</t>
    </r>
    <r>
      <rPr>
        <b/>
        <sz val="11"/>
        <color theme="1"/>
        <rFont val="Times New Roman"/>
        <family val="1"/>
      </rPr>
      <t xml:space="preserve"> 415</t>
    </r>
    <r>
      <rPr>
        <sz val="11"/>
        <color theme="1"/>
        <rFont val="Times New Roman"/>
        <family val="1"/>
        <charset val="238"/>
      </rPr>
      <t xml:space="preserve"> </t>
    </r>
  </si>
  <si>
    <t>Планирано повећање укупног броја запослених на одређено време за који су обезбеђена средства у буџету за 2017. годину</t>
  </si>
  <si>
    <t>У октобру 2016</t>
  </si>
  <si>
    <t>на неодређено време</t>
  </si>
  <si>
    <t>на одређено време</t>
  </si>
  <si>
    <t>Додаци за минули рад</t>
  </si>
  <si>
    <t xml:space="preserve">ПЛАНИРАНА СРЕДСТВА НА ЕКОНОМСКОЈ КЛАСИФИКАЦИЈИ 414 (РАЦИОНАЛИЗАЦИЈА) У 2017. ГОДИНИ </t>
  </si>
  <si>
    <t>ИСПЛАЋЕНА СРЕДСТВА НА ЕКОНОМСКИМ КЛАСИФИКАЦИЈАМА 413 - 416 У 2015. И 2016. ГОДИНИ КАО И ПЛАНИРАНА У 2017. ГОДИНИ</t>
  </si>
  <si>
    <t>Планирани број запослених на крају 2017. године</t>
  </si>
  <si>
    <r>
      <rPr>
        <b/>
        <sz val="16"/>
        <rFont val="Times New Roman"/>
        <family val="1"/>
      </rPr>
      <t>Маса</t>
    </r>
    <r>
      <rPr>
        <sz val="16"/>
        <rFont val="Times New Roman"/>
        <family val="1"/>
      </rPr>
      <t xml:space="preserve"> средстава за плате </t>
    </r>
    <r>
      <rPr>
        <b/>
        <sz val="16"/>
        <rFont val="Times New Roman"/>
        <family val="1"/>
      </rPr>
      <t>исплаћена за период  I-X  2016. године и планирана пројекција за период XI-XII према</t>
    </r>
    <r>
      <rPr>
        <sz val="16"/>
        <rFont val="Times New Roman"/>
        <family val="1"/>
      </rPr>
      <t xml:space="preserve"> Одлуци о буџету ЈЛС за</t>
    </r>
    <r>
      <rPr>
        <b/>
        <sz val="16"/>
        <rFont val="Times New Roman"/>
        <family val="1"/>
      </rPr>
      <t xml:space="preserve"> 2016.</t>
    </r>
    <r>
      <rPr>
        <sz val="16"/>
        <rFont val="Times New Roman"/>
        <family val="1"/>
      </rPr>
      <t xml:space="preserve"> годину на економским класификацијама </t>
    </r>
    <r>
      <rPr>
        <b/>
        <sz val="16"/>
        <rFont val="Times New Roman"/>
        <family val="1"/>
      </rPr>
      <t>411</t>
    </r>
    <r>
      <rPr>
        <sz val="16"/>
        <rFont val="Times New Roman"/>
        <family val="1"/>
      </rPr>
      <t xml:space="preserve"> и </t>
    </r>
    <r>
      <rPr>
        <b/>
        <sz val="16"/>
        <rFont val="Times New Roman"/>
        <family val="1"/>
      </rPr>
      <t xml:space="preserve">412   </t>
    </r>
  </si>
  <si>
    <t>Назив  локалне власти</t>
  </si>
  <si>
    <t xml:space="preserve">ПРЕГЛЕД БРОЈА ЗАПОСЛЕНИХ И СРЕДСТАВА ЗА ПЛАТЕ У 2017. ГОДИНИ ПО ЗВАЊИМА И ЗАНИМАЊИМА У ОРГАНИМА И ОРГАНИЗАЦИЈАМА  ЛОКАЛНЕ ВЛАСТИ </t>
  </si>
  <si>
    <t>Додаци за прековремeни и приправност</t>
  </si>
  <si>
    <t xml:space="preserve"> Именовaна и постављена лица највише до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</si>
</sst>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i/>
      <sz val="14"/>
      <color theme="1"/>
      <name val="Times New Roman"/>
      <family val="1"/>
      <charset val="238"/>
    </font>
    <font>
      <b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2"/>
      <color rgb="FF000000"/>
      <name val="Times New Roman"/>
      <family val="1"/>
    </font>
    <font>
      <sz val="14"/>
      <color rgb="FF000000"/>
      <name val="Times New Roman"/>
      <family val="1"/>
    </font>
    <font>
      <sz val="12"/>
      <color rgb="FF000000"/>
      <name val="Times New Roman"/>
      <family val="1"/>
      <charset val="238"/>
    </font>
    <font>
      <sz val="14"/>
      <color rgb="FF000000"/>
      <name val="Times New Roman"/>
      <family val="1"/>
      <charset val="238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i/>
      <sz val="11"/>
      <color theme="1"/>
      <name val="Times New Roman"/>
      <family val="1"/>
    </font>
    <font>
      <i/>
      <sz val="11"/>
      <color rgb="FF000000"/>
      <name val="Times New Roman"/>
      <family val="1"/>
    </font>
    <font>
      <b/>
      <sz val="12"/>
      <color theme="1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4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/>
    <xf numFmtId="3" fontId="2" fillId="0" borderId="9" xfId="0" applyNumberFormat="1" applyFont="1" applyBorder="1" applyAlignment="1">
      <alignment horizontal="right" wrapText="1"/>
    </xf>
    <xf numFmtId="3" fontId="2" fillId="0" borderId="0" xfId="0" applyNumberFormat="1" applyFont="1" applyBorder="1" applyAlignment="1">
      <alignment horizontal="right" wrapText="1"/>
    </xf>
    <xf numFmtId="0" fontId="1" fillId="0" borderId="0" xfId="0" applyFont="1" applyBorder="1"/>
    <xf numFmtId="0" fontId="4" fillId="0" borderId="1" xfId="0" applyFont="1" applyBorder="1" applyAlignment="1">
      <alignment vertical="top" wrapText="1"/>
    </xf>
    <xf numFmtId="3" fontId="4" fillId="0" borderId="1" xfId="0" applyNumberFormat="1" applyFont="1" applyBorder="1" applyAlignment="1">
      <alignment horizontal="right" wrapText="1"/>
    </xf>
    <xf numFmtId="0" fontId="4" fillId="0" borderId="6" xfId="0" applyFont="1" applyBorder="1" applyAlignment="1">
      <alignment vertical="top" wrapText="1"/>
    </xf>
    <xf numFmtId="3" fontId="4" fillId="0" borderId="6" xfId="0" applyNumberFormat="1" applyFont="1" applyBorder="1" applyAlignment="1">
      <alignment horizontal="right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1" fillId="0" borderId="0" xfId="0" applyFont="1"/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4" fontId="1" fillId="0" borderId="1" xfId="0" applyNumberFormat="1" applyFont="1" applyBorder="1"/>
    <xf numFmtId="3" fontId="1" fillId="0" borderId="1" xfId="0" applyNumberFormat="1" applyFont="1" applyBorder="1"/>
    <xf numFmtId="0" fontId="6" fillId="0" borderId="1" xfId="0" applyFont="1" applyBorder="1" applyAlignment="1">
      <alignment wrapText="1"/>
    </xf>
    <xf numFmtId="0" fontId="6" fillId="3" borderId="1" xfId="0" applyFont="1" applyFill="1" applyBorder="1" applyAlignment="1">
      <alignment horizontal="center"/>
    </xf>
    <xf numFmtId="0" fontId="6" fillId="3" borderId="1" xfId="0" applyFont="1" applyFill="1" applyBorder="1"/>
    <xf numFmtId="4" fontId="6" fillId="3" borderId="1" xfId="0" applyNumberFormat="1" applyFont="1" applyFill="1" applyBorder="1"/>
    <xf numFmtId="0" fontId="6" fillId="4" borderId="1" xfId="0" applyFont="1" applyFill="1" applyBorder="1"/>
    <xf numFmtId="4" fontId="6" fillId="4" borderId="1" xfId="0" applyNumberFormat="1" applyFont="1" applyFill="1" applyBorder="1"/>
    <xf numFmtId="3" fontId="6" fillId="3" borderId="1" xfId="0" applyNumberFormat="1" applyFont="1" applyFill="1" applyBorder="1"/>
    <xf numFmtId="0" fontId="6" fillId="0" borderId="13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justify" wrapText="1"/>
    </xf>
    <xf numFmtId="0" fontId="2" fillId="0" borderId="14" xfId="0" applyFont="1" applyBorder="1" applyAlignment="1">
      <alignment horizontal="justify" wrapText="1"/>
    </xf>
    <xf numFmtId="3" fontId="2" fillId="0" borderId="14" xfId="0" applyNumberFormat="1" applyFont="1" applyBorder="1" applyAlignment="1">
      <alignment horizontal="right" wrapText="1"/>
    </xf>
    <xf numFmtId="3" fontId="2" fillId="0" borderId="6" xfId="0" applyNumberFormat="1" applyFont="1" applyBorder="1" applyAlignment="1">
      <alignment horizontal="right" wrapText="1"/>
    </xf>
    <xf numFmtId="0" fontId="4" fillId="0" borderId="1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wrapText="1"/>
    </xf>
    <xf numFmtId="3" fontId="6" fillId="0" borderId="6" xfId="0" applyNumberFormat="1" applyFont="1" applyBorder="1"/>
    <xf numFmtId="3" fontId="6" fillId="0" borderId="1" xfId="0" applyNumberFormat="1" applyFont="1" applyBorder="1"/>
    <xf numFmtId="0" fontId="6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wrapText="1"/>
    </xf>
    <xf numFmtId="0" fontId="8" fillId="0" borderId="1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1" fillId="0" borderId="9" xfId="0" applyFont="1" applyBorder="1"/>
    <xf numFmtId="0" fontId="6" fillId="0" borderId="0" xfId="0" applyFont="1" applyBorder="1"/>
    <xf numFmtId="3" fontId="8" fillId="0" borderId="1" xfId="0" applyNumberFormat="1" applyFont="1" applyBorder="1" applyAlignment="1">
      <alignment wrapText="1"/>
    </xf>
    <xf numFmtId="0" fontId="9" fillId="0" borderId="1" xfId="0" applyFont="1" applyBorder="1"/>
    <xf numFmtId="0" fontId="6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  <xf numFmtId="0" fontId="12" fillId="0" borderId="1" xfId="0" applyFont="1" applyBorder="1" applyAlignment="1">
      <alignment horizontal="center"/>
    </xf>
    <xf numFmtId="0" fontId="12" fillId="0" borderId="1" xfId="0" applyFont="1" applyBorder="1"/>
    <xf numFmtId="4" fontId="16" fillId="0" borderId="1" xfId="0" applyNumberFormat="1" applyFont="1" applyBorder="1"/>
    <xf numFmtId="3" fontId="16" fillId="0" borderId="1" xfId="0" applyNumberFormat="1" applyFont="1" applyBorder="1"/>
    <xf numFmtId="4" fontId="1" fillId="4" borderId="1" xfId="0" applyNumberFormat="1" applyFont="1" applyFill="1" applyBorder="1"/>
    <xf numFmtId="3" fontId="1" fillId="4" borderId="1" xfId="0" applyNumberFormat="1" applyFont="1" applyFill="1" applyBorder="1"/>
    <xf numFmtId="10" fontId="1" fillId="4" borderId="1" xfId="0" applyNumberFormat="1" applyFont="1" applyFill="1" applyBorder="1" applyAlignment="1">
      <alignment horizontal="right"/>
    </xf>
    <xf numFmtId="4" fontId="1" fillId="4" borderId="0" xfId="0" applyNumberFormat="1" applyFont="1" applyFill="1" applyBorder="1"/>
    <xf numFmtId="4" fontId="1" fillId="3" borderId="1" xfId="0" applyNumberFormat="1" applyFont="1" applyFill="1" applyBorder="1"/>
    <xf numFmtId="3" fontId="1" fillId="3" borderId="1" xfId="0" applyNumberFormat="1" applyFont="1" applyFill="1" applyBorder="1"/>
    <xf numFmtId="3" fontId="6" fillId="0" borderId="1" xfId="0" applyNumberFormat="1" applyFont="1" applyBorder="1" applyAlignment="1">
      <alignment vertical="center" wrapText="1"/>
    </xf>
    <xf numFmtId="3" fontId="1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Protection="1">
      <protection locked="0"/>
    </xf>
    <xf numFmtId="4" fontId="16" fillId="0" borderId="1" xfId="0" applyNumberFormat="1" applyFont="1" applyBorder="1" applyProtection="1">
      <protection locked="0"/>
    </xf>
    <xf numFmtId="10" fontId="1" fillId="0" borderId="1" xfId="0" applyNumberFormat="1" applyFont="1" applyBorder="1" applyAlignment="1" applyProtection="1">
      <alignment horizontal="right"/>
      <protection locked="0"/>
    </xf>
    <xf numFmtId="10" fontId="16" fillId="0" borderId="1" xfId="0" applyNumberFormat="1" applyFont="1" applyBorder="1" applyAlignment="1" applyProtection="1">
      <alignment horizontal="right"/>
      <protection locked="0"/>
    </xf>
    <xf numFmtId="4" fontId="16" fillId="0" borderId="0" xfId="0" applyNumberFormat="1" applyFont="1" applyProtection="1">
      <protection locked="0"/>
    </xf>
    <xf numFmtId="4" fontId="1" fillId="0" borderId="0" xfId="0" applyNumberFormat="1" applyFont="1" applyProtection="1">
      <protection locked="0"/>
    </xf>
    <xf numFmtId="3" fontId="1" fillId="0" borderId="1" xfId="0" applyNumberFormat="1" applyFont="1" applyBorder="1" applyProtection="1">
      <protection locked="0"/>
    </xf>
    <xf numFmtId="3" fontId="16" fillId="0" borderId="1" xfId="0" applyNumberFormat="1" applyFont="1" applyBorder="1" applyProtection="1">
      <protection locked="0"/>
    </xf>
    <xf numFmtId="0" fontId="1" fillId="0" borderId="0" xfId="0" applyFont="1" applyProtection="1">
      <protection locked="0"/>
    </xf>
    <xf numFmtId="3" fontId="4" fillId="0" borderId="1" xfId="0" applyNumberFormat="1" applyFont="1" applyBorder="1" applyAlignment="1" applyProtection="1">
      <alignment horizontal="left" wrapText="1"/>
      <protection locked="0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3" fontId="2" fillId="0" borderId="1" xfId="0" applyNumberFormat="1" applyFont="1" applyBorder="1" applyAlignment="1" applyProtection="1">
      <alignment vertical="top" wrapText="1"/>
      <protection locked="0"/>
    </xf>
    <xf numFmtId="3" fontId="2" fillId="0" borderId="1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lef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3" fillId="0" borderId="7" xfId="0" applyFont="1" applyFill="1" applyBorder="1" applyAlignment="1" applyProtection="1">
      <alignment horizontal="center" vertical="top" wrapText="1"/>
      <protection locked="0"/>
    </xf>
    <xf numFmtId="3" fontId="2" fillId="0" borderId="1" xfId="0" applyNumberFormat="1" applyFont="1" applyFill="1" applyBorder="1" applyAlignment="1" applyProtection="1">
      <alignment horizontal="right" wrapText="1"/>
      <protection locked="0"/>
    </xf>
    <xf numFmtId="0" fontId="1" fillId="0" borderId="1" xfId="0" applyFont="1" applyFill="1" applyBorder="1" applyProtection="1">
      <protection locked="0"/>
    </xf>
    <xf numFmtId="3" fontId="2" fillId="0" borderId="14" xfId="0" applyNumberFormat="1" applyFont="1" applyBorder="1" applyAlignment="1" applyProtection="1">
      <alignment horizontal="right" wrapText="1"/>
      <protection locked="0"/>
    </xf>
    <xf numFmtId="0" fontId="4" fillId="0" borderId="6" xfId="0" applyFont="1" applyBorder="1" applyAlignment="1" applyProtection="1">
      <alignment vertical="top" wrapText="1"/>
      <protection locked="0"/>
    </xf>
    <xf numFmtId="0" fontId="4" fillId="0" borderId="6" xfId="0" applyFont="1" applyBorder="1" applyAlignment="1" applyProtection="1">
      <alignment horizontal="justify" wrapText="1"/>
      <protection locked="0"/>
    </xf>
    <xf numFmtId="0" fontId="19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0" borderId="1" xfId="0" applyFont="1" applyBorder="1"/>
    <xf numFmtId="0" fontId="2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2" fillId="0" borderId="0" xfId="0" applyFont="1"/>
    <xf numFmtId="0" fontId="12" fillId="0" borderId="1" xfId="0" applyFont="1" applyBorder="1" applyAlignment="1">
      <alignment horizontal="center" vertical="center"/>
    </xf>
    <xf numFmtId="0" fontId="26" fillId="0" borderId="5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27" fillId="0" borderId="4" xfId="0" applyFont="1" applyBorder="1" applyAlignment="1">
      <alignment horizontal="center"/>
    </xf>
    <xf numFmtId="0" fontId="29" fillId="0" borderId="11" xfId="0" applyFont="1" applyBorder="1" applyAlignment="1">
      <alignment horizontal="center" vertical="center" wrapText="1"/>
    </xf>
    <xf numFmtId="0" fontId="29" fillId="0" borderId="13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 applyAlignment="1" applyProtection="1">
      <alignment horizontal="left"/>
      <protection locked="0"/>
    </xf>
    <xf numFmtId="0" fontId="1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8" xfId="0" applyFont="1" applyBorder="1" applyAlignment="1" applyProtection="1">
      <alignment horizontal="left" vertical="center"/>
      <protection locked="0"/>
    </xf>
    <xf numFmtId="0" fontId="13" fillId="0" borderId="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/>
    </xf>
    <xf numFmtId="0" fontId="6" fillId="0" borderId="5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right"/>
    </xf>
    <xf numFmtId="3" fontId="12" fillId="0" borderId="4" xfId="0" applyNumberFormat="1" applyFont="1" applyBorder="1" applyAlignment="1">
      <alignment horizontal="right"/>
    </xf>
    <xf numFmtId="0" fontId="6" fillId="0" borderId="5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3" fillId="0" borderId="15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59"/>
  <sheetViews>
    <sheetView topLeftCell="C1" zoomScaleNormal="100" workbookViewId="0">
      <selection activeCell="A2" sqref="A2:B2"/>
    </sheetView>
  </sheetViews>
  <sheetFormatPr defaultColWidth="9.140625" defaultRowHeight="15" x14ac:dyDescent="0.25"/>
  <cols>
    <col min="1" max="1" width="8.28515625" style="17" customWidth="1"/>
    <col min="2" max="2" width="32" style="17" customWidth="1"/>
    <col min="3" max="3" width="12.5703125" style="17" customWidth="1"/>
    <col min="4" max="5" width="11.85546875" style="17" customWidth="1"/>
    <col min="6" max="10" width="15.85546875" style="17" customWidth="1"/>
    <col min="11" max="14" width="17" style="17" customWidth="1"/>
    <col min="15" max="15" width="15.5703125" style="17" customWidth="1"/>
    <col min="16" max="16384" width="9.140625" style="17"/>
  </cols>
  <sheetData>
    <row r="2" spans="1:15" ht="15.75" x14ac:dyDescent="0.25">
      <c r="A2" s="143" t="s">
        <v>139</v>
      </c>
      <c r="B2" s="143"/>
      <c r="C2" s="149"/>
      <c r="D2" s="149"/>
      <c r="E2" s="149"/>
      <c r="F2" s="149"/>
    </row>
    <row r="4" spans="1:15" ht="15.75" customHeight="1" x14ac:dyDescent="0.3">
      <c r="B4" s="144"/>
      <c r="C4" s="144"/>
      <c r="D4" s="144"/>
      <c r="E4" s="144"/>
      <c r="F4" s="150" t="s">
        <v>90</v>
      </c>
      <c r="G4" s="150"/>
      <c r="H4" s="150"/>
      <c r="I4" s="150"/>
      <c r="J4" s="150"/>
      <c r="K4" s="150"/>
      <c r="L4" s="150"/>
    </row>
    <row r="6" spans="1:15" ht="15.75" x14ac:dyDescent="0.25">
      <c r="O6" s="63" t="s">
        <v>12</v>
      </c>
    </row>
    <row r="7" spans="1:15" ht="18.75" customHeight="1" x14ac:dyDescent="0.25">
      <c r="A7" s="123" t="s">
        <v>85</v>
      </c>
      <c r="B7" s="123" t="s">
        <v>0</v>
      </c>
      <c r="C7" s="125" t="s">
        <v>131</v>
      </c>
      <c r="D7" s="126"/>
      <c r="E7" s="127"/>
      <c r="F7" s="128" t="s">
        <v>138</v>
      </c>
      <c r="G7" s="129"/>
      <c r="H7" s="129"/>
      <c r="I7" s="129"/>
      <c r="J7" s="130"/>
      <c r="K7" s="134" t="s">
        <v>91</v>
      </c>
      <c r="L7" s="135"/>
      <c r="M7" s="135"/>
      <c r="N7" s="135"/>
      <c r="O7" s="136"/>
    </row>
    <row r="8" spans="1:15" ht="71.25" customHeight="1" x14ac:dyDescent="0.25">
      <c r="A8" s="124"/>
      <c r="B8" s="124"/>
      <c r="C8" s="109" t="s">
        <v>86</v>
      </c>
      <c r="D8" s="109" t="s">
        <v>87</v>
      </c>
      <c r="E8" s="109" t="s">
        <v>88</v>
      </c>
      <c r="F8" s="131"/>
      <c r="G8" s="132"/>
      <c r="H8" s="132"/>
      <c r="I8" s="132"/>
      <c r="J8" s="133"/>
      <c r="K8" s="137"/>
      <c r="L8" s="138"/>
      <c r="M8" s="138"/>
      <c r="N8" s="138"/>
      <c r="O8" s="139"/>
    </row>
    <row r="9" spans="1:15" x14ac:dyDescent="0.25">
      <c r="A9" s="146">
        <v>1</v>
      </c>
      <c r="B9" s="147">
        <v>2</v>
      </c>
      <c r="C9" s="147">
        <v>3</v>
      </c>
      <c r="D9" s="147">
        <v>4</v>
      </c>
      <c r="E9" s="147" t="s">
        <v>5</v>
      </c>
      <c r="F9" s="1" t="s">
        <v>13</v>
      </c>
      <c r="G9" s="1" t="s">
        <v>15</v>
      </c>
      <c r="H9" s="1" t="s">
        <v>41</v>
      </c>
      <c r="I9" s="1" t="s">
        <v>42</v>
      </c>
      <c r="J9" s="1" t="s">
        <v>43</v>
      </c>
      <c r="K9" s="1" t="s">
        <v>13</v>
      </c>
      <c r="L9" s="1" t="s">
        <v>15</v>
      </c>
      <c r="M9" s="1" t="s">
        <v>41</v>
      </c>
      <c r="N9" s="1" t="s">
        <v>42</v>
      </c>
      <c r="O9" s="1" t="s">
        <v>43</v>
      </c>
    </row>
    <row r="10" spans="1:15" x14ac:dyDescent="0.25">
      <c r="A10" s="146"/>
      <c r="B10" s="148"/>
      <c r="C10" s="148"/>
      <c r="D10" s="148"/>
      <c r="E10" s="148"/>
      <c r="F10" s="36">
        <v>6</v>
      </c>
      <c r="G10" s="2">
        <v>7</v>
      </c>
      <c r="H10" s="36">
        <v>8</v>
      </c>
      <c r="I10" s="36">
        <v>9</v>
      </c>
      <c r="J10" s="36">
        <v>10</v>
      </c>
      <c r="K10" s="36">
        <v>11</v>
      </c>
      <c r="L10" s="2">
        <v>12</v>
      </c>
      <c r="M10" s="36">
        <v>8</v>
      </c>
      <c r="N10" s="36">
        <v>9</v>
      </c>
      <c r="O10" s="2">
        <v>10</v>
      </c>
    </row>
    <row r="11" spans="1:15" ht="29.25" x14ac:dyDescent="0.25">
      <c r="A11" s="145">
        <v>1</v>
      </c>
      <c r="B11" s="37" t="s">
        <v>1</v>
      </c>
      <c r="C11" s="10">
        <f>SUM(C12:C14)</f>
        <v>0</v>
      </c>
      <c r="D11" s="10">
        <f t="shared" ref="D11:E11" si="0">SUM(D12:D14)</f>
        <v>0</v>
      </c>
      <c r="E11" s="10">
        <f t="shared" si="0"/>
        <v>0</v>
      </c>
      <c r="F11" s="101"/>
      <c r="G11" s="101"/>
      <c r="H11" s="102"/>
      <c r="I11" s="102"/>
      <c r="J11" s="102"/>
      <c r="K11" s="102"/>
      <c r="L11" s="103"/>
      <c r="M11" s="102"/>
      <c r="N11" s="102"/>
      <c r="O11" s="102"/>
    </row>
    <row r="12" spans="1:15" x14ac:dyDescent="0.25">
      <c r="A12" s="145"/>
      <c r="B12" s="38" t="s">
        <v>6</v>
      </c>
      <c r="C12" s="4"/>
      <c r="D12" s="92"/>
      <c r="E12" s="3">
        <f>SUM(C12:D12)</f>
        <v>0</v>
      </c>
      <c r="F12" s="4"/>
      <c r="G12" s="4"/>
      <c r="H12" s="4"/>
      <c r="I12" s="4"/>
      <c r="J12" s="4"/>
      <c r="K12" s="4"/>
      <c r="L12" s="5"/>
      <c r="M12" s="4"/>
      <c r="N12" s="4"/>
      <c r="O12" s="4"/>
    </row>
    <row r="13" spans="1:15" x14ac:dyDescent="0.25">
      <c r="A13" s="145"/>
      <c r="B13" s="38" t="s">
        <v>7</v>
      </c>
      <c r="C13" s="4"/>
      <c r="D13" s="92"/>
      <c r="E13" s="3">
        <f t="shared" ref="E13:E42" si="1">SUM(C13:D13)</f>
        <v>0</v>
      </c>
      <c r="F13" s="4"/>
      <c r="G13" s="4"/>
      <c r="H13" s="4"/>
      <c r="I13" s="4"/>
      <c r="J13" s="4"/>
      <c r="K13" s="4"/>
      <c r="L13" s="5"/>
      <c r="M13" s="4"/>
      <c r="N13" s="4"/>
      <c r="O13" s="4"/>
    </row>
    <row r="14" spans="1:15" x14ac:dyDescent="0.25">
      <c r="A14" s="145"/>
      <c r="B14" s="38" t="s">
        <v>8</v>
      </c>
      <c r="C14" s="92"/>
      <c r="D14" s="92"/>
      <c r="E14" s="3">
        <f t="shared" si="1"/>
        <v>0</v>
      </c>
      <c r="F14" s="4"/>
      <c r="G14" s="4"/>
      <c r="H14" s="4"/>
      <c r="I14" s="4"/>
      <c r="J14" s="4"/>
      <c r="K14" s="4"/>
      <c r="L14" s="5"/>
      <c r="M14" s="4"/>
      <c r="N14" s="4"/>
      <c r="O14" s="4"/>
    </row>
    <row r="15" spans="1:15" ht="18" customHeight="1" x14ac:dyDescent="0.25">
      <c r="A15" s="145">
        <v>2</v>
      </c>
      <c r="B15" s="37" t="s">
        <v>9</v>
      </c>
      <c r="C15" s="10">
        <f>C17</f>
        <v>0</v>
      </c>
      <c r="D15" s="10">
        <f>D16+D17</f>
        <v>0</v>
      </c>
      <c r="E15" s="10">
        <f t="shared" si="1"/>
        <v>0</v>
      </c>
      <c r="F15" s="92"/>
      <c r="G15" s="92"/>
      <c r="H15" s="92"/>
      <c r="I15" s="92"/>
      <c r="J15" s="92"/>
      <c r="K15" s="92"/>
      <c r="L15" s="100"/>
      <c r="M15" s="92"/>
      <c r="N15" s="92"/>
      <c r="O15" s="92"/>
    </row>
    <row r="16" spans="1:15" x14ac:dyDescent="0.25">
      <c r="A16" s="145"/>
      <c r="B16" s="38" t="s">
        <v>7</v>
      </c>
      <c r="C16" s="4"/>
      <c r="D16" s="92"/>
      <c r="E16" s="3">
        <f>D16</f>
        <v>0</v>
      </c>
      <c r="F16" s="4"/>
      <c r="G16" s="4"/>
      <c r="H16" s="4"/>
      <c r="I16" s="4"/>
      <c r="J16" s="4"/>
      <c r="K16" s="4"/>
      <c r="L16" s="5"/>
      <c r="M16" s="4"/>
      <c r="N16" s="4"/>
      <c r="O16" s="4"/>
    </row>
    <row r="17" spans="1:18" x14ac:dyDescent="0.25">
      <c r="A17" s="145"/>
      <c r="B17" s="38" t="s">
        <v>8</v>
      </c>
      <c r="C17" s="92"/>
      <c r="D17" s="92"/>
      <c r="E17" s="3">
        <f t="shared" ref="E17" si="2">SUM(C17:D17)</f>
        <v>0</v>
      </c>
      <c r="F17" s="4"/>
      <c r="G17" s="4"/>
      <c r="H17" s="4"/>
      <c r="I17" s="4"/>
      <c r="J17" s="4"/>
      <c r="K17" s="4"/>
      <c r="L17" s="5"/>
      <c r="M17" s="4"/>
      <c r="N17" s="4"/>
      <c r="O17" s="4"/>
    </row>
    <row r="18" spans="1:18" ht="57.75" x14ac:dyDescent="0.25">
      <c r="A18" s="145">
        <v>3</v>
      </c>
      <c r="B18" s="9" t="s">
        <v>61</v>
      </c>
      <c r="C18" s="10">
        <f>C19+C22+C25+C28+C31</f>
        <v>0</v>
      </c>
      <c r="D18" s="10">
        <f t="shared" ref="D18:E18" si="3">D19+D22+D25+D28+D31</f>
        <v>0</v>
      </c>
      <c r="E18" s="10">
        <f t="shared" si="3"/>
        <v>0</v>
      </c>
      <c r="F18" s="10">
        <f t="shared" ref="F18:O18" si="4">SUM(F19:F33)</f>
        <v>0</v>
      </c>
      <c r="G18" s="10">
        <f t="shared" si="4"/>
        <v>0</v>
      </c>
      <c r="H18" s="10">
        <f t="shared" si="4"/>
        <v>0</v>
      </c>
      <c r="I18" s="10">
        <f t="shared" si="4"/>
        <v>0</v>
      </c>
      <c r="J18" s="10">
        <f t="shared" si="4"/>
        <v>0</v>
      </c>
      <c r="K18" s="10">
        <f t="shared" si="4"/>
        <v>0</v>
      </c>
      <c r="L18" s="10">
        <f t="shared" si="4"/>
        <v>0</v>
      </c>
      <c r="M18" s="10">
        <f t="shared" si="4"/>
        <v>0</v>
      </c>
      <c r="N18" s="10">
        <f t="shared" si="4"/>
        <v>0</v>
      </c>
      <c r="O18" s="10">
        <f t="shared" si="4"/>
        <v>0</v>
      </c>
      <c r="R18" s="18"/>
    </row>
    <row r="19" spans="1:18" x14ac:dyDescent="0.25">
      <c r="A19" s="145"/>
      <c r="B19" s="97" t="s">
        <v>55</v>
      </c>
      <c r="C19" s="3">
        <f>C20+C21</f>
        <v>0</v>
      </c>
      <c r="D19" s="3">
        <f t="shared" ref="D19:E19" si="5">D20+D21</f>
        <v>0</v>
      </c>
      <c r="E19" s="3">
        <f t="shared" si="5"/>
        <v>0</v>
      </c>
      <c r="F19" s="93"/>
      <c r="G19" s="93"/>
      <c r="H19" s="93"/>
      <c r="I19" s="93"/>
      <c r="J19" s="93"/>
      <c r="K19" s="93"/>
      <c r="L19" s="93"/>
      <c r="M19" s="93"/>
      <c r="N19" s="93"/>
      <c r="O19" s="93"/>
      <c r="R19" s="18"/>
    </row>
    <row r="20" spans="1:18" x14ac:dyDescent="0.25">
      <c r="A20" s="145"/>
      <c r="B20" s="38" t="s">
        <v>7</v>
      </c>
      <c r="C20" s="4"/>
      <c r="D20" s="92"/>
      <c r="E20" s="3">
        <f t="shared" ref="E20:E21" si="6">SUM(C20:D20)</f>
        <v>0</v>
      </c>
      <c r="F20" s="4"/>
      <c r="G20" s="4"/>
      <c r="H20" s="4"/>
      <c r="I20" s="4"/>
      <c r="J20" s="4"/>
      <c r="K20" s="4"/>
      <c r="L20" s="5"/>
      <c r="M20" s="4"/>
      <c r="N20" s="4"/>
      <c r="O20" s="4"/>
    </row>
    <row r="21" spans="1:18" ht="15.75" thickBot="1" x14ac:dyDescent="0.3">
      <c r="A21" s="145"/>
      <c r="B21" s="39" t="s">
        <v>8</v>
      </c>
      <c r="C21" s="106"/>
      <c r="D21" s="106"/>
      <c r="E21" s="40">
        <f t="shared" si="6"/>
        <v>0</v>
      </c>
      <c r="F21" s="4"/>
      <c r="G21" s="4"/>
      <c r="H21" s="4"/>
      <c r="I21" s="4"/>
      <c r="J21" s="4"/>
      <c r="K21" s="4"/>
      <c r="L21" s="5"/>
      <c r="M21" s="4"/>
      <c r="N21" s="4"/>
      <c r="O21" s="4"/>
    </row>
    <row r="22" spans="1:18" x14ac:dyDescent="0.25">
      <c r="A22" s="145"/>
      <c r="B22" s="107" t="s">
        <v>56</v>
      </c>
      <c r="C22" s="41">
        <f>C23+C24</f>
        <v>0</v>
      </c>
      <c r="D22" s="41">
        <f t="shared" ref="D22:E22" si="7">D23+D24</f>
        <v>0</v>
      </c>
      <c r="E22" s="41">
        <f t="shared" si="7"/>
        <v>0</v>
      </c>
      <c r="F22" s="92"/>
      <c r="G22" s="92"/>
      <c r="H22" s="92"/>
      <c r="I22" s="92"/>
      <c r="J22" s="92"/>
      <c r="K22" s="92"/>
      <c r="L22" s="100"/>
      <c r="M22" s="92"/>
      <c r="N22" s="92"/>
      <c r="O22" s="92"/>
      <c r="R22" s="18"/>
    </row>
    <row r="23" spans="1:18" x14ac:dyDescent="0.25">
      <c r="A23" s="145"/>
      <c r="B23" s="38" t="s">
        <v>7</v>
      </c>
      <c r="C23" s="4"/>
      <c r="D23" s="92"/>
      <c r="E23" s="3">
        <f t="shared" ref="E23:E24" si="8">SUM(C23:D23)</f>
        <v>0</v>
      </c>
      <c r="F23" s="4"/>
      <c r="G23" s="4"/>
      <c r="H23" s="4"/>
      <c r="I23" s="4"/>
      <c r="J23" s="4"/>
      <c r="K23" s="4"/>
      <c r="L23" s="5"/>
      <c r="M23" s="4"/>
      <c r="N23" s="4"/>
      <c r="O23" s="4"/>
    </row>
    <row r="24" spans="1:18" ht="15.75" thickBot="1" x14ac:dyDescent="0.3">
      <c r="A24" s="145"/>
      <c r="B24" s="39" t="s">
        <v>8</v>
      </c>
      <c r="C24" s="106"/>
      <c r="D24" s="106"/>
      <c r="E24" s="40">
        <f t="shared" si="8"/>
        <v>0</v>
      </c>
      <c r="F24" s="4"/>
      <c r="G24" s="4"/>
      <c r="H24" s="4"/>
      <c r="I24" s="4"/>
      <c r="J24" s="4"/>
      <c r="K24" s="4"/>
      <c r="L24" s="5"/>
      <c r="M24" s="4"/>
      <c r="N24" s="4"/>
      <c r="O24" s="4"/>
    </row>
    <row r="25" spans="1:18" x14ac:dyDescent="0.25">
      <c r="A25" s="145"/>
      <c r="B25" s="107" t="s">
        <v>57</v>
      </c>
      <c r="C25" s="41">
        <f>C26+C27</f>
        <v>0</v>
      </c>
      <c r="D25" s="41">
        <f t="shared" ref="D25:E25" si="9">D26+D27</f>
        <v>0</v>
      </c>
      <c r="E25" s="41">
        <f t="shared" si="9"/>
        <v>0</v>
      </c>
      <c r="F25" s="92"/>
      <c r="G25" s="92"/>
      <c r="H25" s="92"/>
      <c r="I25" s="92"/>
      <c r="J25" s="92"/>
      <c r="K25" s="92"/>
      <c r="L25" s="100"/>
      <c r="M25" s="92"/>
      <c r="N25" s="92"/>
      <c r="O25" s="92"/>
      <c r="R25" s="18"/>
    </row>
    <row r="26" spans="1:18" x14ac:dyDescent="0.25">
      <c r="A26" s="145"/>
      <c r="B26" s="38" t="s">
        <v>7</v>
      </c>
      <c r="C26" s="4"/>
      <c r="D26" s="92"/>
      <c r="E26" s="3">
        <f t="shared" ref="E26:E27" si="10">SUM(C26:D26)</f>
        <v>0</v>
      </c>
      <c r="F26" s="4"/>
      <c r="G26" s="4"/>
      <c r="H26" s="4"/>
      <c r="I26" s="4"/>
      <c r="J26" s="4"/>
      <c r="K26" s="4"/>
      <c r="L26" s="5"/>
      <c r="M26" s="4"/>
      <c r="N26" s="4"/>
      <c r="O26" s="4"/>
    </row>
    <row r="27" spans="1:18" ht="15.75" thickBot="1" x14ac:dyDescent="0.3">
      <c r="A27" s="145"/>
      <c r="B27" s="39" t="s">
        <v>8</v>
      </c>
      <c r="C27" s="106"/>
      <c r="D27" s="106"/>
      <c r="E27" s="40">
        <f t="shared" si="10"/>
        <v>0</v>
      </c>
      <c r="F27" s="4"/>
      <c r="G27" s="4"/>
      <c r="H27" s="4"/>
      <c r="I27" s="4"/>
      <c r="J27" s="4"/>
      <c r="K27" s="4"/>
      <c r="L27" s="5"/>
      <c r="M27" s="4"/>
      <c r="N27" s="4"/>
      <c r="O27" s="4"/>
    </row>
    <row r="28" spans="1:18" x14ac:dyDescent="0.25">
      <c r="A28" s="145"/>
      <c r="B28" s="107" t="s">
        <v>58</v>
      </c>
      <c r="C28" s="41">
        <f>C29+C30</f>
        <v>0</v>
      </c>
      <c r="D28" s="41">
        <f t="shared" ref="D28:E28" si="11">D29+D30</f>
        <v>0</v>
      </c>
      <c r="E28" s="41">
        <f t="shared" si="11"/>
        <v>0</v>
      </c>
      <c r="F28" s="92"/>
      <c r="G28" s="92"/>
      <c r="H28" s="92"/>
      <c r="I28" s="92"/>
      <c r="J28" s="92"/>
      <c r="K28" s="92"/>
      <c r="L28" s="100"/>
      <c r="M28" s="92"/>
      <c r="N28" s="92"/>
      <c r="O28" s="92"/>
      <c r="R28" s="18"/>
    </row>
    <row r="29" spans="1:18" x14ac:dyDescent="0.25">
      <c r="A29" s="145"/>
      <c r="B29" s="38" t="s">
        <v>7</v>
      </c>
      <c r="C29" s="4"/>
      <c r="D29" s="92"/>
      <c r="E29" s="3">
        <f t="shared" ref="E29:E30" si="12">SUM(C29:D29)</f>
        <v>0</v>
      </c>
      <c r="F29" s="4"/>
      <c r="G29" s="4"/>
      <c r="H29" s="4"/>
      <c r="I29" s="4"/>
      <c r="J29" s="4"/>
      <c r="K29" s="4"/>
      <c r="L29" s="5"/>
      <c r="M29" s="4"/>
      <c r="N29" s="4"/>
      <c r="O29" s="4"/>
    </row>
    <row r="30" spans="1:18" ht="15.75" thickBot="1" x14ac:dyDescent="0.3">
      <c r="A30" s="145"/>
      <c r="B30" s="39" t="s">
        <v>8</v>
      </c>
      <c r="C30" s="106"/>
      <c r="D30" s="106"/>
      <c r="E30" s="40">
        <f t="shared" si="12"/>
        <v>0</v>
      </c>
      <c r="F30" s="4"/>
      <c r="G30" s="4"/>
      <c r="H30" s="4"/>
      <c r="I30" s="4"/>
      <c r="J30" s="4"/>
      <c r="K30" s="4"/>
      <c r="L30" s="5"/>
      <c r="M30" s="4"/>
      <c r="N30" s="4"/>
      <c r="O30" s="4"/>
    </row>
    <row r="31" spans="1:18" x14ac:dyDescent="0.25">
      <c r="A31" s="145"/>
      <c r="B31" s="107" t="s">
        <v>59</v>
      </c>
      <c r="C31" s="41">
        <f>C32+C33</f>
        <v>0</v>
      </c>
      <c r="D31" s="41">
        <f t="shared" ref="D31:E31" si="13">D32+D33</f>
        <v>0</v>
      </c>
      <c r="E31" s="41">
        <f t="shared" si="13"/>
        <v>0</v>
      </c>
      <c r="F31" s="92"/>
      <c r="G31" s="92"/>
      <c r="H31" s="92"/>
      <c r="I31" s="92"/>
      <c r="J31" s="92"/>
      <c r="K31" s="92"/>
      <c r="L31" s="100"/>
      <c r="M31" s="92"/>
      <c r="N31" s="92"/>
      <c r="O31" s="92"/>
      <c r="R31" s="18"/>
    </row>
    <row r="32" spans="1:18" x14ac:dyDescent="0.25">
      <c r="A32" s="145"/>
      <c r="B32" s="38" t="s">
        <v>7</v>
      </c>
      <c r="C32" s="4"/>
      <c r="D32" s="92"/>
      <c r="E32" s="3">
        <f t="shared" ref="E32:E33" si="14">SUM(C32:D32)</f>
        <v>0</v>
      </c>
      <c r="F32" s="4"/>
      <c r="G32" s="4"/>
      <c r="H32" s="4"/>
      <c r="I32" s="4"/>
      <c r="J32" s="4"/>
      <c r="K32" s="4"/>
      <c r="L32" s="5"/>
      <c r="M32" s="4"/>
      <c r="N32" s="4"/>
      <c r="O32" s="4"/>
    </row>
    <row r="33" spans="1:18" ht="15.75" thickBot="1" x14ac:dyDescent="0.3">
      <c r="A33" s="145"/>
      <c r="B33" s="39" t="s">
        <v>8</v>
      </c>
      <c r="C33" s="106"/>
      <c r="D33" s="106"/>
      <c r="E33" s="40">
        <f t="shared" si="14"/>
        <v>0</v>
      </c>
      <c r="F33" s="4"/>
      <c r="G33" s="4"/>
      <c r="H33" s="4"/>
      <c r="I33" s="4"/>
      <c r="J33" s="4"/>
      <c r="K33" s="4"/>
      <c r="L33" s="5"/>
      <c r="M33" s="4"/>
      <c r="N33" s="4"/>
      <c r="O33" s="4"/>
    </row>
    <row r="34" spans="1:18" ht="28.5" x14ac:dyDescent="0.25">
      <c r="A34" s="140">
        <v>4</v>
      </c>
      <c r="B34" s="11" t="s">
        <v>49</v>
      </c>
      <c r="C34" s="12">
        <f>C35+C36</f>
        <v>0</v>
      </c>
      <c r="D34" s="12">
        <f t="shared" ref="D34:E34" si="15">D35+D36</f>
        <v>0</v>
      </c>
      <c r="E34" s="12">
        <f t="shared" si="15"/>
        <v>0</v>
      </c>
      <c r="F34" s="92"/>
      <c r="G34" s="92"/>
      <c r="H34" s="92"/>
      <c r="I34" s="92"/>
      <c r="J34" s="92"/>
      <c r="K34" s="92"/>
      <c r="L34" s="100"/>
      <c r="M34" s="92"/>
      <c r="N34" s="92"/>
      <c r="O34" s="92"/>
      <c r="R34" s="18"/>
    </row>
    <row r="35" spans="1:18" x14ac:dyDescent="0.25">
      <c r="A35" s="141"/>
      <c r="B35" s="38" t="s">
        <v>7</v>
      </c>
      <c r="C35" s="4"/>
      <c r="D35" s="92"/>
      <c r="E35" s="3">
        <f t="shared" ref="E35:E37" si="16">SUM(C35:D35)</f>
        <v>0</v>
      </c>
      <c r="F35" s="4"/>
      <c r="G35" s="4"/>
      <c r="H35" s="4"/>
      <c r="I35" s="4"/>
      <c r="J35" s="4"/>
      <c r="K35" s="4"/>
      <c r="L35" s="5"/>
      <c r="M35" s="4"/>
      <c r="N35" s="4"/>
      <c r="O35" s="4"/>
    </row>
    <row r="36" spans="1:18" x14ac:dyDescent="0.25">
      <c r="A36" s="142"/>
      <c r="B36" s="38" t="s">
        <v>8</v>
      </c>
      <c r="C36" s="92"/>
      <c r="D36" s="92"/>
      <c r="E36" s="3">
        <f t="shared" si="16"/>
        <v>0</v>
      </c>
      <c r="F36" s="4"/>
      <c r="G36" s="4"/>
      <c r="H36" s="4"/>
      <c r="I36" s="4"/>
      <c r="J36" s="4"/>
      <c r="K36" s="4"/>
      <c r="L36" s="5"/>
      <c r="M36" s="4"/>
      <c r="N36" s="4"/>
      <c r="O36" s="4"/>
    </row>
    <row r="37" spans="1:18" x14ac:dyDescent="0.25">
      <c r="A37" s="140">
        <v>5</v>
      </c>
      <c r="B37" s="42" t="s">
        <v>2</v>
      </c>
      <c r="C37" s="10">
        <f>C39</f>
        <v>0</v>
      </c>
      <c r="D37" s="10">
        <f>D38+D39</f>
        <v>0</v>
      </c>
      <c r="E37" s="10">
        <f t="shared" si="16"/>
        <v>0</v>
      </c>
      <c r="F37" s="92"/>
      <c r="G37" s="92"/>
      <c r="H37" s="92"/>
      <c r="I37" s="92"/>
      <c r="J37" s="92"/>
      <c r="K37" s="92"/>
      <c r="L37" s="100"/>
      <c r="M37" s="92"/>
      <c r="N37" s="92"/>
      <c r="O37" s="92"/>
    </row>
    <row r="38" spans="1:18" x14ac:dyDescent="0.25">
      <c r="A38" s="141"/>
      <c r="B38" s="38" t="s">
        <v>54</v>
      </c>
      <c r="C38" s="4"/>
      <c r="D38" s="92"/>
      <c r="E38" s="3">
        <f t="shared" si="1"/>
        <v>0</v>
      </c>
      <c r="F38" s="4"/>
      <c r="G38" s="4"/>
      <c r="H38" s="4"/>
      <c r="I38" s="4"/>
      <c r="J38" s="4"/>
      <c r="K38" s="4"/>
      <c r="L38" s="5"/>
      <c r="M38" s="4"/>
      <c r="N38" s="4"/>
      <c r="O38" s="4"/>
    </row>
    <row r="39" spans="1:18" x14ac:dyDescent="0.25">
      <c r="A39" s="142"/>
      <c r="B39" s="38" t="s">
        <v>8</v>
      </c>
      <c r="C39" s="92"/>
      <c r="D39" s="92"/>
      <c r="E39" s="3">
        <f t="shared" si="1"/>
        <v>0</v>
      </c>
      <c r="F39" s="4"/>
      <c r="G39" s="4"/>
      <c r="H39" s="4"/>
      <c r="I39" s="4"/>
      <c r="J39" s="4"/>
      <c r="K39" s="4"/>
      <c r="L39" s="5"/>
      <c r="M39" s="4"/>
      <c r="N39" s="4"/>
      <c r="O39" s="4"/>
    </row>
    <row r="40" spans="1:18" x14ac:dyDescent="0.25">
      <c r="A40" s="145">
        <v>6</v>
      </c>
      <c r="B40" s="42" t="s">
        <v>14</v>
      </c>
      <c r="C40" s="10">
        <f>SUM(C41:C42)</f>
        <v>0</v>
      </c>
      <c r="D40" s="10">
        <f>SUM(D41:D42)</f>
        <v>0</v>
      </c>
      <c r="E40" s="10">
        <f t="shared" si="1"/>
        <v>0</v>
      </c>
      <c r="F40" s="92"/>
      <c r="G40" s="92"/>
      <c r="H40" s="92"/>
      <c r="I40" s="92"/>
      <c r="J40" s="92"/>
      <c r="K40" s="92"/>
      <c r="L40" s="92"/>
      <c r="M40" s="92"/>
      <c r="N40" s="92"/>
      <c r="O40" s="92"/>
    </row>
    <row r="41" spans="1:18" x14ac:dyDescent="0.25">
      <c r="A41" s="145"/>
      <c r="B41" s="14" t="s">
        <v>11</v>
      </c>
      <c r="C41" s="4"/>
      <c r="D41" s="92"/>
      <c r="E41" s="3">
        <f t="shared" si="1"/>
        <v>0</v>
      </c>
      <c r="F41" s="5"/>
      <c r="G41" s="5"/>
      <c r="H41" s="5"/>
      <c r="I41" s="5"/>
      <c r="J41" s="5"/>
      <c r="K41" s="5"/>
      <c r="L41" s="5"/>
      <c r="M41" s="5"/>
      <c r="N41" s="5"/>
      <c r="O41" s="5"/>
    </row>
    <row r="42" spans="1:18" x14ac:dyDescent="0.25">
      <c r="A42" s="145"/>
      <c r="B42" s="14" t="s">
        <v>10</v>
      </c>
      <c r="C42" s="92"/>
      <c r="D42" s="92"/>
      <c r="E42" s="3">
        <f t="shared" si="1"/>
        <v>0</v>
      </c>
      <c r="F42" s="5"/>
      <c r="G42" s="5"/>
      <c r="H42" s="5"/>
      <c r="I42" s="5"/>
      <c r="J42" s="5"/>
      <c r="K42" s="5"/>
      <c r="L42" s="5"/>
      <c r="M42" s="5"/>
      <c r="N42" s="5"/>
      <c r="O42" s="5"/>
    </row>
    <row r="43" spans="1:18" ht="34.5" customHeight="1" x14ac:dyDescent="0.25">
      <c r="A43" s="140">
        <v>7</v>
      </c>
      <c r="B43" s="9" t="s">
        <v>62</v>
      </c>
      <c r="C43" s="10">
        <f>C44+C47+C50+C53</f>
        <v>0</v>
      </c>
      <c r="D43" s="10">
        <f t="shared" ref="D43:E43" si="17">D44+D47+D50+D53</f>
        <v>0</v>
      </c>
      <c r="E43" s="10">
        <f t="shared" si="17"/>
        <v>0</v>
      </c>
      <c r="F43" s="10">
        <f t="shared" ref="F43:O43" si="18">SUM(F44:F53)</f>
        <v>0</v>
      </c>
      <c r="G43" s="10">
        <f t="shared" si="18"/>
        <v>0</v>
      </c>
      <c r="H43" s="10">
        <f t="shared" si="18"/>
        <v>0</v>
      </c>
      <c r="I43" s="10">
        <f t="shared" si="18"/>
        <v>0</v>
      </c>
      <c r="J43" s="10">
        <f t="shared" si="18"/>
        <v>0</v>
      </c>
      <c r="K43" s="10">
        <f t="shared" si="18"/>
        <v>0</v>
      </c>
      <c r="L43" s="10">
        <f t="shared" si="18"/>
        <v>0</v>
      </c>
      <c r="M43" s="10">
        <f t="shared" si="18"/>
        <v>0</v>
      </c>
      <c r="N43" s="10">
        <f t="shared" si="18"/>
        <v>0</v>
      </c>
      <c r="O43" s="10">
        <f t="shared" si="18"/>
        <v>0</v>
      </c>
    </row>
    <row r="44" spans="1:18" x14ac:dyDescent="0.25">
      <c r="A44" s="141"/>
      <c r="B44" s="97" t="s">
        <v>55</v>
      </c>
      <c r="C44" s="3">
        <f>C45+C46</f>
        <v>0</v>
      </c>
      <c r="D44" s="3">
        <f t="shared" ref="D44:E44" si="19">D45+D46</f>
        <v>0</v>
      </c>
      <c r="E44" s="3">
        <f t="shared" si="19"/>
        <v>0</v>
      </c>
      <c r="F44" s="93"/>
      <c r="G44" s="93"/>
      <c r="H44" s="93"/>
      <c r="I44" s="93"/>
      <c r="J44" s="93"/>
      <c r="K44" s="93"/>
      <c r="L44" s="93"/>
      <c r="M44" s="93"/>
      <c r="N44" s="93"/>
      <c r="O44" s="93"/>
    </row>
    <row r="45" spans="1:18" x14ac:dyDescent="0.25">
      <c r="A45" s="141"/>
      <c r="B45" s="38" t="s">
        <v>7</v>
      </c>
      <c r="C45" s="4"/>
      <c r="D45" s="92"/>
      <c r="E45" s="3">
        <f t="shared" ref="E45:E46" si="20">SUM(C45:D45)</f>
        <v>0</v>
      </c>
      <c r="F45" s="4"/>
      <c r="G45" s="4"/>
      <c r="H45" s="4"/>
      <c r="I45" s="4"/>
      <c r="J45" s="4"/>
      <c r="K45" s="4"/>
      <c r="L45" s="5"/>
      <c r="M45" s="4"/>
      <c r="N45" s="4"/>
      <c r="O45" s="4"/>
    </row>
    <row r="46" spans="1:18" ht="15.75" thickBot="1" x14ac:dyDescent="0.3">
      <c r="A46" s="141"/>
      <c r="B46" s="39" t="s">
        <v>8</v>
      </c>
      <c r="C46" s="106"/>
      <c r="D46" s="106"/>
      <c r="E46" s="40">
        <f t="shared" si="20"/>
        <v>0</v>
      </c>
      <c r="F46" s="4"/>
      <c r="G46" s="4"/>
      <c r="H46" s="4"/>
      <c r="I46" s="4"/>
      <c r="J46" s="4"/>
      <c r="K46" s="4"/>
      <c r="L46" s="5"/>
      <c r="M46" s="4"/>
      <c r="N46" s="4"/>
      <c r="O46" s="4"/>
    </row>
    <row r="47" spans="1:18" x14ac:dyDescent="0.25">
      <c r="A47" s="141"/>
      <c r="B47" s="107" t="s">
        <v>56</v>
      </c>
      <c r="C47" s="41">
        <f>C48+C49</f>
        <v>0</v>
      </c>
      <c r="D47" s="41">
        <f t="shared" ref="D47:E47" si="21">D48+D49</f>
        <v>0</v>
      </c>
      <c r="E47" s="41">
        <f t="shared" si="21"/>
        <v>0</v>
      </c>
      <c r="F47" s="104"/>
      <c r="G47" s="104"/>
      <c r="H47" s="104"/>
      <c r="I47" s="104"/>
      <c r="J47" s="104"/>
      <c r="K47" s="104"/>
      <c r="L47" s="105"/>
      <c r="M47" s="104"/>
      <c r="N47" s="104"/>
      <c r="O47" s="104"/>
    </row>
    <row r="48" spans="1:18" x14ac:dyDescent="0.25">
      <c r="A48" s="141"/>
      <c r="B48" s="38" t="s">
        <v>7</v>
      </c>
      <c r="C48" s="4"/>
      <c r="D48" s="92"/>
      <c r="E48" s="3">
        <f t="shared" ref="E48:E55" si="22">C48+D48</f>
        <v>0</v>
      </c>
      <c r="F48" s="4"/>
      <c r="G48" s="4"/>
      <c r="H48" s="4"/>
      <c r="I48" s="4"/>
      <c r="J48" s="4"/>
      <c r="K48" s="4"/>
      <c r="L48" s="5"/>
      <c r="M48" s="4"/>
      <c r="N48" s="4"/>
      <c r="O48" s="4"/>
      <c r="R48" s="18"/>
    </row>
    <row r="49" spans="1:18" ht="15.75" thickBot="1" x14ac:dyDescent="0.3">
      <c r="A49" s="141"/>
      <c r="B49" s="39" t="s">
        <v>8</v>
      </c>
      <c r="C49" s="106"/>
      <c r="D49" s="106"/>
      <c r="E49" s="40">
        <f t="shared" si="22"/>
        <v>0</v>
      </c>
      <c r="F49" s="4"/>
      <c r="G49" s="4"/>
      <c r="H49" s="4"/>
      <c r="I49" s="4"/>
      <c r="J49" s="4"/>
      <c r="K49" s="4"/>
      <c r="L49" s="5"/>
      <c r="M49" s="4"/>
      <c r="N49" s="4"/>
      <c r="O49" s="4"/>
      <c r="R49" s="18"/>
    </row>
    <row r="50" spans="1:18" x14ac:dyDescent="0.25">
      <c r="A50" s="141"/>
      <c r="B50" s="108" t="s">
        <v>57</v>
      </c>
      <c r="C50" s="41">
        <f>C51+C52</f>
        <v>0</v>
      </c>
      <c r="D50" s="41">
        <f t="shared" ref="D50:E50" si="23">D51+D52</f>
        <v>0</v>
      </c>
      <c r="E50" s="41">
        <f t="shared" si="23"/>
        <v>0</v>
      </c>
      <c r="F50" s="92"/>
      <c r="G50" s="92"/>
      <c r="H50" s="92"/>
      <c r="I50" s="92"/>
      <c r="J50" s="92"/>
      <c r="K50" s="92"/>
      <c r="L50" s="100"/>
      <c r="M50" s="92"/>
      <c r="N50" s="92"/>
      <c r="O50" s="92"/>
      <c r="R50" s="18"/>
    </row>
    <row r="51" spans="1:18" x14ac:dyDescent="0.25">
      <c r="A51" s="141"/>
      <c r="B51" s="38" t="s">
        <v>7</v>
      </c>
      <c r="C51" s="4"/>
      <c r="D51" s="92"/>
      <c r="E51" s="3">
        <f t="shared" ref="E51:E52" si="24">C51+D51</f>
        <v>0</v>
      </c>
      <c r="F51" s="4"/>
      <c r="G51" s="4"/>
      <c r="H51" s="4"/>
      <c r="I51" s="4"/>
      <c r="J51" s="4"/>
      <c r="K51" s="4"/>
      <c r="L51" s="5"/>
      <c r="M51" s="4"/>
      <c r="N51" s="4"/>
      <c r="O51" s="4"/>
      <c r="R51" s="18"/>
    </row>
    <row r="52" spans="1:18" ht="15.75" thickBot="1" x14ac:dyDescent="0.3">
      <c r="A52" s="141"/>
      <c r="B52" s="39" t="s">
        <v>8</v>
      </c>
      <c r="C52" s="106"/>
      <c r="D52" s="106"/>
      <c r="E52" s="40">
        <f t="shared" si="24"/>
        <v>0</v>
      </c>
      <c r="F52" s="4"/>
      <c r="G52" s="4"/>
      <c r="H52" s="4"/>
      <c r="I52" s="4"/>
      <c r="J52" s="4"/>
      <c r="K52" s="4"/>
      <c r="L52" s="5"/>
      <c r="M52" s="4"/>
      <c r="N52" s="4"/>
      <c r="O52" s="4"/>
      <c r="R52" s="18"/>
    </row>
    <row r="53" spans="1:18" x14ac:dyDescent="0.25">
      <c r="A53" s="141"/>
      <c r="B53" s="107" t="s">
        <v>58</v>
      </c>
      <c r="C53" s="41">
        <f>C54+C55</f>
        <v>0</v>
      </c>
      <c r="D53" s="41">
        <f t="shared" ref="D53:E53" si="25">D54+D55</f>
        <v>0</v>
      </c>
      <c r="E53" s="41">
        <f t="shared" si="25"/>
        <v>0</v>
      </c>
      <c r="F53" s="92"/>
      <c r="G53" s="92"/>
      <c r="H53" s="92"/>
      <c r="I53" s="92"/>
      <c r="J53" s="92"/>
      <c r="K53" s="92"/>
      <c r="L53" s="100"/>
      <c r="M53" s="92"/>
      <c r="N53" s="92"/>
      <c r="O53" s="92"/>
      <c r="R53" s="18"/>
    </row>
    <row r="54" spans="1:18" x14ac:dyDescent="0.25">
      <c r="A54" s="141"/>
      <c r="B54" s="38" t="s">
        <v>7</v>
      </c>
      <c r="C54" s="4"/>
      <c r="D54" s="92"/>
      <c r="E54" s="3">
        <f t="shared" si="22"/>
        <v>0</v>
      </c>
      <c r="F54" s="4"/>
      <c r="G54" s="4"/>
      <c r="H54" s="4"/>
      <c r="I54" s="4"/>
      <c r="J54" s="4"/>
      <c r="K54" s="4"/>
      <c r="L54" s="5"/>
      <c r="M54" s="4"/>
      <c r="N54" s="4"/>
      <c r="O54" s="4"/>
      <c r="R54" s="18"/>
    </row>
    <row r="55" spans="1:18" ht="15.75" thickBot="1" x14ac:dyDescent="0.3">
      <c r="A55" s="142"/>
      <c r="B55" s="39" t="s">
        <v>8</v>
      </c>
      <c r="C55" s="106"/>
      <c r="D55" s="106"/>
      <c r="E55" s="40">
        <f t="shared" si="22"/>
        <v>0</v>
      </c>
      <c r="F55" s="4"/>
      <c r="G55" s="4"/>
      <c r="H55" s="4"/>
      <c r="I55" s="4"/>
      <c r="J55" s="4"/>
      <c r="K55" s="4"/>
      <c r="L55" s="5"/>
      <c r="M55" s="4"/>
      <c r="N55" s="4"/>
      <c r="O55" s="4"/>
      <c r="R55" s="18"/>
    </row>
    <row r="56" spans="1:18" ht="63" x14ac:dyDescent="0.25">
      <c r="A56" s="43">
        <v>8</v>
      </c>
      <c r="B56" s="44" t="s">
        <v>16</v>
      </c>
      <c r="C56" s="45">
        <f t="shared" ref="C56:O56" si="26">C11+C15+C18+C34+C37+C40+C43</f>
        <v>0</v>
      </c>
      <c r="D56" s="45">
        <f t="shared" si="26"/>
        <v>0</v>
      </c>
      <c r="E56" s="45">
        <f t="shared" si="26"/>
        <v>0</v>
      </c>
      <c r="F56" s="46">
        <f t="shared" si="26"/>
        <v>0</v>
      </c>
      <c r="G56" s="46">
        <f t="shared" si="26"/>
        <v>0</v>
      </c>
      <c r="H56" s="46">
        <f t="shared" si="26"/>
        <v>0</v>
      </c>
      <c r="I56" s="46">
        <f t="shared" si="26"/>
        <v>0</v>
      </c>
      <c r="J56" s="46">
        <f t="shared" si="26"/>
        <v>0</v>
      </c>
      <c r="K56" s="46">
        <f t="shared" si="26"/>
        <v>0</v>
      </c>
      <c r="L56" s="46">
        <f t="shared" si="26"/>
        <v>0</v>
      </c>
      <c r="M56" s="46">
        <f t="shared" si="26"/>
        <v>0</v>
      </c>
      <c r="N56" s="46">
        <f t="shared" si="26"/>
        <v>0</v>
      </c>
      <c r="O56" s="46">
        <f t="shared" si="26"/>
        <v>0</v>
      </c>
    </row>
    <row r="57" spans="1:18" x14ac:dyDescent="0.25">
      <c r="A57" s="47"/>
      <c r="B57" s="38" t="s">
        <v>6</v>
      </c>
      <c r="C57" s="4"/>
      <c r="D57" s="3">
        <f>D12+D38</f>
        <v>0</v>
      </c>
      <c r="E57" s="3">
        <f>SUM(C57:D57)</f>
        <v>0</v>
      </c>
      <c r="F57" s="4"/>
      <c r="G57" s="4"/>
      <c r="H57" s="4"/>
      <c r="I57" s="4"/>
      <c r="J57" s="4"/>
      <c r="K57" s="4"/>
      <c r="L57" s="5"/>
      <c r="M57" s="4"/>
      <c r="N57" s="4"/>
      <c r="O57" s="4"/>
    </row>
    <row r="58" spans="1:18" x14ac:dyDescent="0.25">
      <c r="A58" s="47"/>
      <c r="B58" s="38" t="s">
        <v>7</v>
      </c>
      <c r="C58" s="4"/>
      <c r="D58" s="3">
        <f>D13+D16+D20+D23+D26+D29+D32+D35+D41+D45+D48+D51+D54</f>
        <v>0</v>
      </c>
      <c r="E58" s="3">
        <f t="shared" ref="E58:E59" si="27">SUM(C58:D58)</f>
        <v>0</v>
      </c>
      <c r="F58" s="4"/>
      <c r="G58" s="4"/>
      <c r="H58" s="4"/>
      <c r="I58" s="4"/>
      <c r="J58" s="4"/>
      <c r="K58" s="4"/>
      <c r="L58" s="5"/>
      <c r="M58" s="4"/>
      <c r="N58" s="4"/>
      <c r="O58" s="4"/>
    </row>
    <row r="59" spans="1:18" x14ac:dyDescent="0.25">
      <c r="A59" s="47"/>
      <c r="B59" s="38" t="s">
        <v>8</v>
      </c>
      <c r="C59" s="3">
        <f>C14+C17+C21+C24+C27+C30+C33+C36+C39+C42+C46+C49+C52+C55</f>
        <v>0</v>
      </c>
      <c r="D59" s="3">
        <f>D14+D17+D21+D24+D27+D30+D33+D36+D39+D42+D46+D49+D52+D55</f>
        <v>0</v>
      </c>
      <c r="E59" s="3">
        <f t="shared" si="27"/>
        <v>0</v>
      </c>
      <c r="F59" s="4"/>
      <c r="G59" s="4"/>
      <c r="H59" s="4"/>
      <c r="I59" s="4"/>
      <c r="J59" s="4"/>
      <c r="K59" s="4"/>
      <c r="L59" s="5"/>
      <c r="M59" s="4"/>
      <c r="N59" s="4"/>
      <c r="O59" s="4"/>
    </row>
  </sheetData>
  <sheetProtection algorithmName="SHA-512" hashValue="QoR87VjAr+xcX+rJ+CJeYoW1W5WXwun/VUvwoAoIKYg+1HJjE8E0/JS2+S8AqbX11PIGAk0cA/6Opnzcv7E6Gw==" saltValue="g4lTCs1FfDn4jKpAsE2pnQ==" spinCount="100000" sheet="1" objects="1" scenarios="1" formatColumns="0" formatRows="0"/>
  <mergeCells count="21">
    <mergeCell ref="A43:A55"/>
    <mergeCell ref="A37:A39"/>
    <mergeCell ref="A34:A36"/>
    <mergeCell ref="A2:B2"/>
    <mergeCell ref="B4:E4"/>
    <mergeCell ref="A40:A42"/>
    <mergeCell ref="A9:A10"/>
    <mergeCell ref="B9:B10"/>
    <mergeCell ref="C9:C10"/>
    <mergeCell ref="D9:D10"/>
    <mergeCell ref="E9:E10"/>
    <mergeCell ref="A18:A33"/>
    <mergeCell ref="A15:A17"/>
    <mergeCell ref="A11:A14"/>
    <mergeCell ref="C2:F2"/>
    <mergeCell ref="F4:L4"/>
    <mergeCell ref="A7:A8"/>
    <mergeCell ref="B7:B8"/>
    <mergeCell ref="C7:E7"/>
    <mergeCell ref="F7:J8"/>
    <mergeCell ref="K7:O8"/>
  </mergeCells>
  <pageMargins left="0.2" right="0.2" top="0.33" bottom="0.2800000000000000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zoomScale="80" zoomScaleNormal="80" workbookViewId="0">
      <selection activeCell="A2" sqref="A2:B2"/>
    </sheetView>
  </sheetViews>
  <sheetFormatPr defaultColWidth="9.140625" defaultRowHeight="15" x14ac:dyDescent="0.25"/>
  <cols>
    <col min="1" max="1" width="8.28515625" style="17" customWidth="1"/>
    <col min="2" max="2" width="25.5703125" style="17" customWidth="1"/>
    <col min="3" max="3" width="17.28515625" style="17" customWidth="1"/>
    <col min="4" max="5" width="15" style="17" customWidth="1"/>
    <col min="6" max="6" width="13" style="17" customWidth="1"/>
    <col min="7" max="7" width="15.140625" style="17" customWidth="1"/>
    <col min="8" max="8" width="13.28515625" style="17" customWidth="1"/>
    <col min="9" max="9" width="18.42578125" style="17" customWidth="1"/>
    <col min="10" max="16384" width="9.140625" style="17"/>
  </cols>
  <sheetData>
    <row r="2" spans="1:9" x14ac:dyDescent="0.25">
      <c r="A2" s="151" t="s">
        <v>139</v>
      </c>
      <c r="B2" s="151"/>
      <c r="C2" s="152"/>
      <c r="D2" s="152"/>
      <c r="E2" s="152"/>
      <c r="F2" s="152"/>
      <c r="G2" s="8"/>
      <c r="H2" s="8"/>
    </row>
    <row r="4" spans="1:9" ht="43.5" customHeight="1" x14ac:dyDescent="0.25">
      <c r="B4" s="144" t="s">
        <v>92</v>
      </c>
      <c r="C4" s="144"/>
      <c r="D4" s="144"/>
      <c r="E4" s="144"/>
      <c r="F4" s="144"/>
      <c r="G4" s="144"/>
      <c r="H4" s="144"/>
    </row>
    <row r="6" spans="1:9" x14ac:dyDescent="0.25">
      <c r="H6" s="34"/>
      <c r="I6" s="61" t="s">
        <v>17</v>
      </c>
    </row>
    <row r="7" spans="1:9" ht="93" customHeight="1" x14ac:dyDescent="0.25">
      <c r="A7" s="35" t="s">
        <v>3</v>
      </c>
      <c r="B7" s="35" t="s">
        <v>93</v>
      </c>
      <c r="C7" s="35" t="s">
        <v>63</v>
      </c>
      <c r="D7" s="48" t="s">
        <v>64</v>
      </c>
      <c r="E7" s="48" t="s">
        <v>65</v>
      </c>
      <c r="F7" s="48" t="s">
        <v>66</v>
      </c>
      <c r="G7" s="48" t="s">
        <v>67</v>
      </c>
      <c r="H7" s="48" t="s">
        <v>68</v>
      </c>
      <c r="I7" s="13" t="s">
        <v>94</v>
      </c>
    </row>
    <row r="8" spans="1:9" x14ac:dyDescent="0.25">
      <c r="A8" s="49">
        <v>1</v>
      </c>
      <c r="B8" s="2">
        <v>2</v>
      </c>
      <c r="C8" s="2">
        <v>3</v>
      </c>
      <c r="D8" s="2">
        <v>4</v>
      </c>
      <c r="E8" s="2">
        <v>5</v>
      </c>
      <c r="F8" s="2">
        <v>6</v>
      </c>
      <c r="G8" s="2">
        <v>7</v>
      </c>
      <c r="H8" s="2">
        <v>8</v>
      </c>
      <c r="I8" s="50" t="s">
        <v>60</v>
      </c>
    </row>
    <row r="9" spans="1:9" x14ac:dyDescent="0.25">
      <c r="A9" s="48">
        <v>1</v>
      </c>
      <c r="B9" s="98"/>
      <c r="C9" s="98"/>
      <c r="D9" s="92"/>
      <c r="E9" s="92"/>
      <c r="F9" s="92"/>
      <c r="G9" s="92"/>
      <c r="H9" s="3">
        <f>D9+F9</f>
        <v>0</v>
      </c>
      <c r="I9" s="85">
        <f>E9-G9</f>
        <v>0</v>
      </c>
    </row>
    <row r="10" spans="1:9" x14ac:dyDescent="0.25">
      <c r="A10" s="48">
        <v>2</v>
      </c>
      <c r="B10" s="98"/>
      <c r="C10" s="98"/>
      <c r="D10" s="92"/>
      <c r="E10" s="92"/>
      <c r="F10" s="92"/>
      <c r="G10" s="92"/>
      <c r="H10" s="3">
        <f t="shared" ref="H10:H28" si="0">D10+F10</f>
        <v>0</v>
      </c>
      <c r="I10" s="85">
        <f t="shared" ref="I10:I28" si="1">E10-G10</f>
        <v>0</v>
      </c>
    </row>
    <row r="11" spans="1:9" x14ac:dyDescent="0.25">
      <c r="A11" s="48">
        <v>3</v>
      </c>
      <c r="B11" s="98"/>
      <c r="C11" s="98"/>
      <c r="D11" s="92"/>
      <c r="E11" s="92"/>
      <c r="F11" s="92"/>
      <c r="G11" s="92"/>
      <c r="H11" s="3">
        <f t="shared" si="0"/>
        <v>0</v>
      </c>
      <c r="I11" s="85">
        <f t="shared" si="1"/>
        <v>0</v>
      </c>
    </row>
    <row r="12" spans="1:9" x14ac:dyDescent="0.25">
      <c r="A12" s="48">
        <v>4</v>
      </c>
      <c r="B12" s="98"/>
      <c r="C12" s="98"/>
      <c r="D12" s="92"/>
      <c r="E12" s="92"/>
      <c r="F12" s="92"/>
      <c r="G12" s="92"/>
      <c r="H12" s="3">
        <f t="shared" si="0"/>
        <v>0</v>
      </c>
      <c r="I12" s="85">
        <f t="shared" si="1"/>
        <v>0</v>
      </c>
    </row>
    <row r="13" spans="1:9" x14ac:dyDescent="0.25">
      <c r="A13" s="48">
        <v>5</v>
      </c>
      <c r="B13" s="99"/>
      <c r="C13" s="99"/>
      <c r="D13" s="92"/>
      <c r="E13" s="92"/>
      <c r="F13" s="92"/>
      <c r="G13" s="92"/>
      <c r="H13" s="3">
        <f t="shared" si="0"/>
        <v>0</v>
      </c>
      <c r="I13" s="85">
        <f t="shared" si="1"/>
        <v>0</v>
      </c>
    </row>
    <row r="14" spans="1:9" x14ac:dyDescent="0.25">
      <c r="A14" s="48">
        <v>6</v>
      </c>
      <c r="B14" s="90"/>
      <c r="C14" s="90"/>
      <c r="D14" s="92"/>
      <c r="E14" s="92"/>
      <c r="F14" s="92"/>
      <c r="G14" s="92"/>
      <c r="H14" s="3">
        <f t="shared" si="0"/>
        <v>0</v>
      </c>
      <c r="I14" s="85">
        <f t="shared" si="1"/>
        <v>0</v>
      </c>
    </row>
    <row r="15" spans="1:9" x14ac:dyDescent="0.25">
      <c r="A15" s="48">
        <v>7</v>
      </c>
      <c r="B15" s="90"/>
      <c r="C15" s="90"/>
      <c r="D15" s="92"/>
      <c r="E15" s="92"/>
      <c r="F15" s="92"/>
      <c r="G15" s="92"/>
      <c r="H15" s="3">
        <f t="shared" si="0"/>
        <v>0</v>
      </c>
      <c r="I15" s="85">
        <f t="shared" si="1"/>
        <v>0</v>
      </c>
    </row>
    <row r="16" spans="1:9" x14ac:dyDescent="0.25">
      <c r="A16" s="48">
        <v>8</v>
      </c>
      <c r="B16" s="100"/>
      <c r="C16" s="100"/>
      <c r="D16" s="100"/>
      <c r="E16" s="100"/>
      <c r="F16" s="100"/>
      <c r="G16" s="100"/>
      <c r="H16" s="3">
        <f t="shared" si="0"/>
        <v>0</v>
      </c>
      <c r="I16" s="85">
        <f t="shared" si="1"/>
        <v>0</v>
      </c>
    </row>
    <row r="17" spans="1:9" x14ac:dyDescent="0.25">
      <c r="A17" s="48">
        <v>9</v>
      </c>
      <c r="B17" s="100"/>
      <c r="C17" s="100"/>
      <c r="D17" s="100"/>
      <c r="E17" s="100"/>
      <c r="F17" s="100"/>
      <c r="G17" s="100"/>
      <c r="H17" s="3">
        <f t="shared" si="0"/>
        <v>0</v>
      </c>
      <c r="I17" s="85">
        <f t="shared" si="1"/>
        <v>0</v>
      </c>
    </row>
    <row r="18" spans="1:9" x14ac:dyDescent="0.25">
      <c r="A18" s="48">
        <v>10</v>
      </c>
      <c r="B18" s="100"/>
      <c r="C18" s="100"/>
      <c r="D18" s="100"/>
      <c r="E18" s="100"/>
      <c r="F18" s="100"/>
      <c r="G18" s="100"/>
      <c r="H18" s="3">
        <f t="shared" si="0"/>
        <v>0</v>
      </c>
      <c r="I18" s="85">
        <f t="shared" si="1"/>
        <v>0</v>
      </c>
    </row>
    <row r="19" spans="1:9" x14ac:dyDescent="0.25">
      <c r="A19" s="48">
        <v>11</v>
      </c>
      <c r="B19" s="100"/>
      <c r="C19" s="100"/>
      <c r="D19" s="100"/>
      <c r="E19" s="100"/>
      <c r="F19" s="100"/>
      <c r="G19" s="100"/>
      <c r="H19" s="3">
        <f t="shared" si="0"/>
        <v>0</v>
      </c>
      <c r="I19" s="85">
        <f t="shared" si="1"/>
        <v>0</v>
      </c>
    </row>
    <row r="20" spans="1:9" x14ac:dyDescent="0.25">
      <c r="A20" s="48">
        <v>12</v>
      </c>
      <c r="B20" s="100"/>
      <c r="C20" s="100"/>
      <c r="D20" s="100"/>
      <c r="E20" s="100"/>
      <c r="F20" s="100"/>
      <c r="G20" s="100"/>
      <c r="H20" s="3">
        <f t="shared" si="0"/>
        <v>0</v>
      </c>
      <c r="I20" s="85">
        <f t="shared" si="1"/>
        <v>0</v>
      </c>
    </row>
    <row r="21" spans="1:9" x14ac:dyDescent="0.25">
      <c r="A21" s="48">
        <v>13</v>
      </c>
      <c r="B21" s="100"/>
      <c r="C21" s="100"/>
      <c r="D21" s="100"/>
      <c r="E21" s="100"/>
      <c r="F21" s="100"/>
      <c r="G21" s="100"/>
      <c r="H21" s="3">
        <f t="shared" si="0"/>
        <v>0</v>
      </c>
      <c r="I21" s="85">
        <f t="shared" si="1"/>
        <v>0</v>
      </c>
    </row>
    <row r="22" spans="1:9" x14ac:dyDescent="0.25">
      <c r="A22" s="48">
        <v>14</v>
      </c>
      <c r="B22" s="100"/>
      <c r="C22" s="100"/>
      <c r="D22" s="100"/>
      <c r="E22" s="100"/>
      <c r="F22" s="100"/>
      <c r="G22" s="100"/>
      <c r="H22" s="3">
        <f t="shared" si="0"/>
        <v>0</v>
      </c>
      <c r="I22" s="85">
        <f t="shared" si="1"/>
        <v>0</v>
      </c>
    </row>
    <row r="23" spans="1:9" x14ac:dyDescent="0.25">
      <c r="A23" s="48">
        <v>15</v>
      </c>
      <c r="B23" s="100"/>
      <c r="C23" s="100"/>
      <c r="D23" s="100"/>
      <c r="E23" s="100"/>
      <c r="F23" s="100"/>
      <c r="G23" s="100"/>
      <c r="H23" s="3">
        <f t="shared" si="0"/>
        <v>0</v>
      </c>
      <c r="I23" s="85">
        <f t="shared" si="1"/>
        <v>0</v>
      </c>
    </row>
    <row r="24" spans="1:9" x14ac:dyDescent="0.25">
      <c r="A24" s="48">
        <v>16</v>
      </c>
      <c r="B24" s="100"/>
      <c r="C24" s="100"/>
      <c r="D24" s="100"/>
      <c r="E24" s="100"/>
      <c r="F24" s="100"/>
      <c r="G24" s="100"/>
      <c r="H24" s="3">
        <f t="shared" si="0"/>
        <v>0</v>
      </c>
      <c r="I24" s="85">
        <f t="shared" si="1"/>
        <v>0</v>
      </c>
    </row>
    <row r="25" spans="1:9" x14ac:dyDescent="0.25">
      <c r="A25" s="48">
        <v>17</v>
      </c>
      <c r="B25" s="100"/>
      <c r="C25" s="100"/>
      <c r="D25" s="100"/>
      <c r="E25" s="100"/>
      <c r="F25" s="100"/>
      <c r="G25" s="100"/>
      <c r="H25" s="3">
        <f t="shared" si="0"/>
        <v>0</v>
      </c>
      <c r="I25" s="85">
        <f t="shared" si="1"/>
        <v>0</v>
      </c>
    </row>
    <row r="26" spans="1:9" x14ac:dyDescent="0.25">
      <c r="A26" s="48">
        <v>18</v>
      </c>
      <c r="B26" s="100"/>
      <c r="C26" s="100"/>
      <c r="D26" s="100"/>
      <c r="E26" s="100"/>
      <c r="F26" s="100"/>
      <c r="G26" s="100"/>
      <c r="H26" s="3">
        <f t="shared" si="0"/>
        <v>0</v>
      </c>
      <c r="I26" s="85">
        <f t="shared" si="1"/>
        <v>0</v>
      </c>
    </row>
    <row r="27" spans="1:9" x14ac:dyDescent="0.25">
      <c r="A27" s="48">
        <v>19</v>
      </c>
      <c r="B27" s="100"/>
      <c r="C27" s="100"/>
      <c r="D27" s="100"/>
      <c r="E27" s="100"/>
      <c r="F27" s="100"/>
      <c r="G27" s="100"/>
      <c r="H27" s="3">
        <f t="shared" si="0"/>
        <v>0</v>
      </c>
      <c r="I27" s="85">
        <f t="shared" si="1"/>
        <v>0</v>
      </c>
    </row>
    <row r="28" spans="1:9" x14ac:dyDescent="0.25">
      <c r="A28" s="48">
        <v>20</v>
      </c>
      <c r="B28" s="100"/>
      <c r="C28" s="100"/>
      <c r="D28" s="100"/>
      <c r="E28" s="100"/>
      <c r="F28" s="100"/>
      <c r="G28" s="100"/>
      <c r="H28" s="3">
        <f t="shared" si="0"/>
        <v>0</v>
      </c>
      <c r="I28" s="85">
        <f t="shared" si="1"/>
        <v>0</v>
      </c>
    </row>
  </sheetData>
  <sheetProtection algorithmName="SHA-512" hashValue="uMu7JEAmTNhwVE0yNbwv2HKUSvpDAL+Rrn96IK1sVE0UuRj4yUsuqYe2Qu5vxNWjdNrGsIojyI0qXGeBv31FZg==" saltValue="qGCba35wZ6+gQ0ci3M2hpw==" spinCount="100000" sheet="1" objects="1" scenarios="1" formatColumns="0" formatRows="0" insertRows="0"/>
  <mergeCells count="3">
    <mergeCell ref="B4:H4"/>
    <mergeCell ref="A2:B2"/>
    <mergeCell ref="C2:F2"/>
  </mergeCells>
  <pageMargins left="0.70866141732283472" right="0.70866141732283472" top="0.74803149606299213" bottom="0.74803149606299213" header="0.31496062992125984" footer="0.31496062992125984"/>
  <pageSetup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5"/>
  <sheetViews>
    <sheetView zoomScale="80" zoomScaleNormal="80" workbookViewId="0">
      <selection activeCell="A2" sqref="A2:B2"/>
    </sheetView>
  </sheetViews>
  <sheetFormatPr defaultColWidth="9.140625" defaultRowHeight="15" x14ac:dyDescent="0.25"/>
  <cols>
    <col min="1" max="1" width="8.28515625" style="17" customWidth="1"/>
    <col min="2" max="2" width="26.28515625" style="17" customWidth="1"/>
    <col min="3" max="3" width="19.7109375" style="17" customWidth="1"/>
    <col min="4" max="4" width="17.7109375" style="17" customWidth="1"/>
    <col min="5" max="5" width="16.7109375" style="17" customWidth="1"/>
    <col min="6" max="6" width="19.7109375" style="17" customWidth="1"/>
    <col min="7" max="8" width="17.7109375" style="17" customWidth="1"/>
    <col min="9" max="9" width="20.28515625" style="17" customWidth="1"/>
    <col min="10" max="10" width="16.7109375" style="17" customWidth="1"/>
    <col min="11" max="16384" width="9.140625" style="17"/>
  </cols>
  <sheetData>
    <row r="2" spans="1:11" x14ac:dyDescent="0.25">
      <c r="A2" s="151" t="s">
        <v>139</v>
      </c>
      <c r="B2" s="151"/>
      <c r="C2" s="152"/>
      <c r="D2" s="152"/>
      <c r="E2" s="152"/>
      <c r="F2" s="65"/>
      <c r="G2" s="8"/>
      <c r="H2" s="8"/>
    </row>
    <row r="3" spans="1:11" ht="15.75" x14ac:dyDescent="0.25">
      <c r="I3" s="16"/>
    </row>
    <row r="4" spans="1:11" ht="15.75" x14ac:dyDescent="0.25">
      <c r="C4" s="143" t="s">
        <v>95</v>
      </c>
      <c r="D4" s="143"/>
      <c r="E4" s="143"/>
      <c r="F4" s="143"/>
      <c r="G4" s="143"/>
      <c r="H4" s="143"/>
      <c r="I4" s="143"/>
    </row>
    <row r="6" spans="1:11" ht="18.75" x14ac:dyDescent="0.3">
      <c r="B6" s="61" t="s">
        <v>44</v>
      </c>
      <c r="C6" s="153">
        <v>2016</v>
      </c>
      <c r="D6" s="153"/>
      <c r="E6" s="153"/>
      <c r="F6" s="153"/>
      <c r="G6" s="153">
        <v>2017</v>
      </c>
      <c r="H6" s="153"/>
      <c r="I6" s="153"/>
      <c r="J6" s="153"/>
    </row>
    <row r="7" spans="1:11" s="51" customFormat="1" ht="100.5" customHeight="1" x14ac:dyDescent="0.25">
      <c r="A7" s="48" t="s">
        <v>3</v>
      </c>
      <c r="B7" s="48" t="s">
        <v>0</v>
      </c>
      <c r="C7" s="48" t="s">
        <v>96</v>
      </c>
      <c r="D7" s="48" t="s">
        <v>75</v>
      </c>
      <c r="E7" s="48" t="s">
        <v>77</v>
      </c>
      <c r="F7" s="48" t="s">
        <v>97</v>
      </c>
      <c r="G7" s="48" t="s">
        <v>98</v>
      </c>
      <c r="H7" s="48" t="s">
        <v>99</v>
      </c>
      <c r="I7" s="64" t="s">
        <v>76</v>
      </c>
      <c r="J7" s="48" t="s">
        <v>77</v>
      </c>
    </row>
    <row r="8" spans="1:11" x14ac:dyDescent="0.25">
      <c r="A8" s="52">
        <v>1</v>
      </c>
      <c r="B8" s="52">
        <v>2</v>
      </c>
      <c r="C8" s="52">
        <v>3</v>
      </c>
      <c r="D8" s="52">
        <v>4</v>
      </c>
      <c r="E8" s="62">
        <v>9</v>
      </c>
      <c r="F8" s="52">
        <v>5</v>
      </c>
      <c r="G8" s="52">
        <v>6</v>
      </c>
      <c r="H8" s="52">
        <v>7</v>
      </c>
      <c r="I8" s="52" t="s">
        <v>100</v>
      </c>
      <c r="J8" s="52">
        <v>9</v>
      </c>
    </row>
    <row r="9" spans="1:11" ht="29.25" x14ac:dyDescent="0.25">
      <c r="A9" s="53">
        <v>1</v>
      </c>
      <c r="B9" s="37" t="s">
        <v>1</v>
      </c>
      <c r="C9" s="95"/>
      <c r="D9" s="95"/>
      <c r="E9" s="95"/>
      <c r="F9" s="95"/>
      <c r="G9" s="95"/>
      <c r="H9" s="95"/>
      <c r="I9" s="54">
        <f>G9-H9</f>
        <v>0</v>
      </c>
      <c r="J9" s="95"/>
    </row>
    <row r="10" spans="1:11" x14ac:dyDescent="0.25">
      <c r="A10" s="53">
        <v>2</v>
      </c>
      <c r="B10" s="37" t="s">
        <v>9</v>
      </c>
      <c r="C10" s="95"/>
      <c r="D10" s="95"/>
      <c r="E10" s="95"/>
      <c r="F10" s="95"/>
      <c r="G10" s="95"/>
      <c r="H10" s="95"/>
      <c r="I10" s="54">
        <f>G10-H10</f>
        <v>0</v>
      </c>
      <c r="J10" s="95"/>
    </row>
    <row r="11" spans="1:11" ht="57.75" x14ac:dyDescent="0.25">
      <c r="A11" s="145">
        <v>3</v>
      </c>
      <c r="B11" s="9" t="s">
        <v>69</v>
      </c>
      <c r="C11" s="54">
        <f>SUM(C12:C16)</f>
        <v>0</v>
      </c>
      <c r="D11" s="54">
        <f t="shared" ref="D11:E11" si="0">SUM(D12:D16)</f>
        <v>0</v>
      </c>
      <c r="E11" s="54">
        <f t="shared" si="0"/>
        <v>0</v>
      </c>
      <c r="F11" s="54">
        <f t="shared" ref="F11:J11" si="1">SUM(F12:F16)</f>
        <v>0</v>
      </c>
      <c r="G11" s="54">
        <f t="shared" si="1"/>
        <v>0</v>
      </c>
      <c r="H11" s="54">
        <f t="shared" si="1"/>
        <v>0</v>
      </c>
      <c r="I11" s="54">
        <f t="shared" si="1"/>
        <v>0</v>
      </c>
      <c r="J11" s="54">
        <f t="shared" si="1"/>
        <v>0</v>
      </c>
      <c r="K11" s="18"/>
    </row>
    <row r="12" spans="1:11" x14ac:dyDescent="0.25">
      <c r="A12" s="145"/>
      <c r="B12" s="90" t="s">
        <v>55</v>
      </c>
      <c r="C12" s="90"/>
      <c r="D12" s="90"/>
      <c r="E12" s="90"/>
      <c r="F12" s="90"/>
      <c r="G12" s="90"/>
      <c r="H12" s="90"/>
      <c r="I12" s="54">
        <f>G12-H12</f>
        <v>0</v>
      </c>
      <c r="J12" s="90"/>
      <c r="K12" s="18"/>
    </row>
    <row r="13" spans="1:11" x14ac:dyDescent="0.25">
      <c r="A13" s="145"/>
      <c r="B13" s="90" t="s">
        <v>56</v>
      </c>
      <c r="C13" s="90"/>
      <c r="D13" s="90"/>
      <c r="E13" s="90"/>
      <c r="F13" s="90"/>
      <c r="G13" s="90"/>
      <c r="H13" s="90"/>
      <c r="I13" s="54">
        <f t="shared" ref="I13:I19" si="2">G13-H13</f>
        <v>0</v>
      </c>
      <c r="J13" s="90"/>
      <c r="K13" s="18"/>
    </row>
    <row r="14" spans="1:11" x14ac:dyDescent="0.25">
      <c r="A14" s="145"/>
      <c r="B14" s="90" t="s">
        <v>57</v>
      </c>
      <c r="C14" s="90"/>
      <c r="D14" s="90"/>
      <c r="E14" s="90"/>
      <c r="F14" s="90"/>
      <c r="G14" s="90"/>
      <c r="H14" s="90"/>
      <c r="I14" s="54">
        <f t="shared" si="2"/>
        <v>0</v>
      </c>
      <c r="J14" s="90"/>
      <c r="K14" s="18"/>
    </row>
    <row r="15" spans="1:11" x14ac:dyDescent="0.25">
      <c r="A15" s="145"/>
      <c r="B15" s="90" t="s">
        <v>58</v>
      </c>
      <c r="C15" s="90"/>
      <c r="D15" s="90"/>
      <c r="E15" s="90"/>
      <c r="F15" s="90"/>
      <c r="G15" s="90"/>
      <c r="H15" s="90"/>
      <c r="I15" s="54">
        <f t="shared" si="2"/>
        <v>0</v>
      </c>
      <c r="J15" s="90"/>
      <c r="K15" s="18"/>
    </row>
    <row r="16" spans="1:11" x14ac:dyDescent="0.25">
      <c r="A16" s="145"/>
      <c r="B16" s="90" t="s">
        <v>59</v>
      </c>
      <c r="C16" s="90"/>
      <c r="D16" s="90"/>
      <c r="E16" s="90"/>
      <c r="F16" s="90"/>
      <c r="G16" s="90"/>
      <c r="H16" s="90"/>
      <c r="I16" s="54">
        <f t="shared" si="2"/>
        <v>0</v>
      </c>
      <c r="J16" s="90"/>
      <c r="K16" s="18"/>
    </row>
    <row r="17" spans="1:19" ht="28.5" x14ac:dyDescent="0.25">
      <c r="A17" s="35">
        <v>4</v>
      </c>
      <c r="B17" s="9" t="s">
        <v>49</v>
      </c>
      <c r="C17" s="97"/>
      <c r="D17" s="93"/>
      <c r="E17" s="92"/>
      <c r="F17" s="97"/>
      <c r="G17" s="92"/>
      <c r="H17" s="93"/>
      <c r="I17" s="54">
        <f t="shared" si="2"/>
        <v>0</v>
      </c>
      <c r="J17" s="92"/>
      <c r="K17" s="6"/>
      <c r="L17" s="7"/>
      <c r="M17" s="8"/>
      <c r="N17" s="7"/>
      <c r="O17" s="7"/>
      <c r="P17" s="7"/>
      <c r="S17" s="18"/>
    </row>
    <row r="18" spans="1:19" x14ac:dyDescent="0.25">
      <c r="A18" s="35">
        <v>5</v>
      </c>
      <c r="B18" s="42" t="s">
        <v>2</v>
      </c>
      <c r="C18" s="96"/>
      <c r="D18" s="96"/>
      <c r="E18" s="96"/>
      <c r="F18" s="96"/>
      <c r="G18" s="96"/>
      <c r="H18" s="96"/>
      <c r="I18" s="54">
        <f t="shared" si="2"/>
        <v>0</v>
      </c>
      <c r="J18" s="96"/>
    </row>
    <row r="19" spans="1:19" x14ac:dyDescent="0.25">
      <c r="A19" s="53">
        <v>6</v>
      </c>
      <c r="B19" s="42" t="s">
        <v>14</v>
      </c>
      <c r="C19" s="96"/>
      <c r="D19" s="96"/>
      <c r="E19" s="96"/>
      <c r="F19" s="96"/>
      <c r="G19" s="96"/>
      <c r="H19" s="96"/>
      <c r="I19" s="54">
        <f t="shared" si="2"/>
        <v>0</v>
      </c>
      <c r="J19" s="96"/>
    </row>
    <row r="20" spans="1:19" ht="29.25" x14ac:dyDescent="0.25">
      <c r="A20" s="145">
        <v>7</v>
      </c>
      <c r="B20" s="9" t="s">
        <v>70</v>
      </c>
      <c r="C20" s="54">
        <f>SUM(C21:C24)</f>
        <v>0</v>
      </c>
      <c r="D20" s="54">
        <f t="shared" ref="D20:E20" si="3">SUM(D21:D24)</f>
        <v>0</v>
      </c>
      <c r="E20" s="54">
        <f t="shared" si="3"/>
        <v>0</v>
      </c>
      <c r="F20" s="54">
        <f t="shared" ref="F20:J20" si="4">SUM(F21:F24)</f>
        <v>0</v>
      </c>
      <c r="G20" s="54">
        <f t="shared" si="4"/>
        <v>0</v>
      </c>
      <c r="H20" s="54">
        <f t="shared" si="4"/>
        <v>0</v>
      </c>
      <c r="I20" s="54">
        <f t="shared" si="4"/>
        <v>0</v>
      </c>
      <c r="J20" s="54">
        <f t="shared" si="4"/>
        <v>0</v>
      </c>
    </row>
    <row r="21" spans="1:19" x14ac:dyDescent="0.25">
      <c r="A21" s="145"/>
      <c r="B21" s="90" t="s">
        <v>55</v>
      </c>
      <c r="C21" s="90"/>
      <c r="D21" s="90"/>
      <c r="E21" s="90"/>
      <c r="F21" s="90"/>
      <c r="G21" s="90"/>
      <c r="H21" s="90"/>
      <c r="I21" s="54">
        <f>G21-H21</f>
        <v>0</v>
      </c>
      <c r="J21" s="90"/>
      <c r="K21" s="18"/>
    </row>
    <row r="22" spans="1:19" x14ac:dyDescent="0.25">
      <c r="A22" s="145"/>
      <c r="B22" s="90" t="s">
        <v>56</v>
      </c>
      <c r="C22" s="90"/>
      <c r="D22" s="90"/>
      <c r="E22" s="90"/>
      <c r="F22" s="90"/>
      <c r="G22" s="90"/>
      <c r="H22" s="90"/>
      <c r="I22" s="54">
        <f t="shared" ref="I22:I24" si="5">G22-H22</f>
        <v>0</v>
      </c>
      <c r="J22" s="90"/>
      <c r="K22" s="18"/>
    </row>
    <row r="23" spans="1:19" x14ac:dyDescent="0.25">
      <c r="A23" s="145"/>
      <c r="B23" s="90" t="s">
        <v>57</v>
      </c>
      <c r="C23" s="90"/>
      <c r="D23" s="90"/>
      <c r="E23" s="90"/>
      <c r="F23" s="90"/>
      <c r="G23" s="90"/>
      <c r="H23" s="90"/>
      <c r="I23" s="54">
        <f t="shared" si="5"/>
        <v>0</v>
      </c>
      <c r="J23" s="90"/>
      <c r="K23" s="18"/>
    </row>
    <row r="24" spans="1:19" x14ac:dyDescent="0.25">
      <c r="A24" s="145"/>
      <c r="B24" s="90" t="s">
        <v>58</v>
      </c>
      <c r="C24" s="90"/>
      <c r="D24" s="90"/>
      <c r="E24" s="90"/>
      <c r="F24" s="90"/>
      <c r="G24" s="90"/>
      <c r="H24" s="90"/>
      <c r="I24" s="54">
        <f t="shared" si="5"/>
        <v>0</v>
      </c>
      <c r="J24" s="90"/>
      <c r="K24" s="18"/>
    </row>
    <row r="25" spans="1:19" ht="94.5" x14ac:dyDescent="0.25">
      <c r="A25" s="43">
        <v>8</v>
      </c>
      <c r="B25" s="55" t="s">
        <v>16</v>
      </c>
      <c r="C25" s="55">
        <f>C9+C10+C11+C17+C18+C19+C20</f>
        <v>0</v>
      </c>
      <c r="D25" s="55">
        <f t="shared" ref="D25:E25" si="6">D9+D10+D11+D17+D18+D19+D20</f>
        <v>0</v>
      </c>
      <c r="E25" s="55">
        <f t="shared" si="6"/>
        <v>0</v>
      </c>
      <c r="F25" s="55">
        <f t="shared" ref="F25:J25" si="7">F9+F10+F11+F17+F18+F19+F20</f>
        <v>0</v>
      </c>
      <c r="G25" s="55">
        <f t="shared" si="7"/>
        <v>0</v>
      </c>
      <c r="H25" s="55">
        <f t="shared" si="7"/>
        <v>0</v>
      </c>
      <c r="I25" s="55">
        <f t="shared" si="7"/>
        <v>0</v>
      </c>
      <c r="J25" s="55">
        <f t="shared" si="7"/>
        <v>0</v>
      </c>
    </row>
  </sheetData>
  <sheetProtection algorithmName="SHA-512" hashValue="fSBjAh90NH38tNuB6WUzM2BAu+F3vn5DaYoxBT2mcCkkAK4xN2BnxLa4mvD+g54C3x8r3BKo8sGGrZX/q969Qw==" saltValue="ZPhq/gwjkqFUWBr7gZzHsw==" spinCount="100000" sheet="1" objects="1" scenarios="1" formatColumns="0" formatRows="0" insertRows="0"/>
  <mergeCells count="7">
    <mergeCell ref="C4:I4"/>
    <mergeCell ref="A2:B2"/>
    <mergeCell ref="A20:A24"/>
    <mergeCell ref="A11:A16"/>
    <mergeCell ref="C6:F6"/>
    <mergeCell ref="G6:J6"/>
    <mergeCell ref="C2:E2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5"/>
  <sheetViews>
    <sheetView zoomScale="80" zoomScaleNormal="80" workbookViewId="0">
      <selection activeCell="A2" sqref="A2:B2"/>
    </sheetView>
  </sheetViews>
  <sheetFormatPr defaultColWidth="9.140625" defaultRowHeight="15" x14ac:dyDescent="0.25"/>
  <cols>
    <col min="1" max="1" width="8.28515625" style="17" customWidth="1"/>
    <col min="2" max="2" width="27.28515625" style="17" customWidth="1"/>
    <col min="3" max="7" width="25.7109375" style="17" customWidth="1"/>
    <col min="8" max="16384" width="9.140625" style="17"/>
  </cols>
  <sheetData>
    <row r="2" spans="1:10" x14ac:dyDescent="0.25">
      <c r="A2" s="154" t="s">
        <v>139</v>
      </c>
      <c r="B2" s="154"/>
      <c r="C2" s="149"/>
      <c r="D2" s="149"/>
      <c r="E2" s="149"/>
    </row>
    <row r="4" spans="1:10" ht="15.75" x14ac:dyDescent="0.25">
      <c r="C4" s="15" t="s">
        <v>135</v>
      </c>
      <c r="D4" s="15"/>
      <c r="E4" s="15"/>
      <c r="F4" s="15"/>
    </row>
    <row r="6" spans="1:10" ht="18.75" x14ac:dyDescent="0.3">
      <c r="B6" s="61" t="s">
        <v>45</v>
      </c>
      <c r="C6" s="153">
        <v>2016</v>
      </c>
      <c r="D6" s="153"/>
      <c r="E6" s="153"/>
      <c r="F6" s="153">
        <v>2017</v>
      </c>
      <c r="G6" s="153"/>
    </row>
    <row r="7" spans="1:10" ht="59.25" x14ac:dyDescent="0.25">
      <c r="A7" s="48" t="s">
        <v>3</v>
      </c>
      <c r="B7" s="48" t="s">
        <v>0</v>
      </c>
      <c r="C7" s="48" t="s">
        <v>101</v>
      </c>
      <c r="D7" s="48" t="s">
        <v>102</v>
      </c>
      <c r="E7" s="48" t="s">
        <v>103</v>
      </c>
      <c r="F7" s="48" t="s">
        <v>104</v>
      </c>
      <c r="G7" s="48" t="s">
        <v>105</v>
      </c>
    </row>
    <row r="8" spans="1:10" x14ac:dyDescent="0.25">
      <c r="A8" s="52">
        <v>1</v>
      </c>
      <c r="B8" s="52">
        <v>2</v>
      </c>
      <c r="C8" s="52">
        <v>3</v>
      </c>
      <c r="D8" s="52">
        <v>4</v>
      </c>
      <c r="E8" s="52">
        <v>5</v>
      </c>
      <c r="F8" s="52">
        <v>6</v>
      </c>
      <c r="G8" s="52">
        <v>7</v>
      </c>
    </row>
    <row r="9" spans="1:10" ht="29.25" x14ac:dyDescent="0.25">
      <c r="A9" s="53">
        <v>1</v>
      </c>
      <c r="B9" s="37" t="s">
        <v>1</v>
      </c>
      <c r="C9" s="95"/>
      <c r="D9" s="95"/>
      <c r="E9" s="95"/>
      <c r="F9" s="95"/>
      <c r="G9" s="95"/>
    </row>
    <row r="10" spans="1:10" x14ac:dyDescent="0.25">
      <c r="A10" s="53">
        <v>2</v>
      </c>
      <c r="B10" s="37" t="s">
        <v>9</v>
      </c>
      <c r="C10" s="95"/>
      <c r="D10" s="95"/>
      <c r="E10" s="95"/>
      <c r="F10" s="95"/>
      <c r="G10" s="95"/>
    </row>
    <row r="11" spans="1:10" ht="57.75" x14ac:dyDescent="0.25">
      <c r="A11" s="140">
        <v>3</v>
      </c>
      <c r="B11" s="9" t="s">
        <v>69</v>
      </c>
      <c r="C11" s="54">
        <f>SUM(C12:C16)</f>
        <v>0</v>
      </c>
      <c r="D11" s="54">
        <f t="shared" ref="D11:G11" si="0">SUM(D12:D16)</f>
        <v>0</v>
      </c>
      <c r="E11" s="54">
        <f t="shared" si="0"/>
        <v>0</v>
      </c>
      <c r="F11" s="54">
        <f t="shared" si="0"/>
        <v>0</v>
      </c>
      <c r="G11" s="54">
        <f t="shared" si="0"/>
        <v>0</v>
      </c>
      <c r="J11" s="18"/>
    </row>
    <row r="12" spans="1:10" x14ac:dyDescent="0.25">
      <c r="A12" s="141"/>
      <c r="B12" s="90" t="s">
        <v>55</v>
      </c>
      <c r="C12" s="90"/>
      <c r="D12" s="90"/>
      <c r="E12" s="90"/>
      <c r="F12" s="90"/>
      <c r="G12" s="90"/>
      <c r="J12" s="18"/>
    </row>
    <row r="13" spans="1:10" x14ac:dyDescent="0.25">
      <c r="A13" s="141"/>
      <c r="B13" s="90" t="s">
        <v>56</v>
      </c>
      <c r="C13" s="90"/>
      <c r="D13" s="90"/>
      <c r="E13" s="90"/>
      <c r="F13" s="90"/>
      <c r="G13" s="90"/>
      <c r="J13" s="18"/>
    </row>
    <row r="14" spans="1:10" x14ac:dyDescent="0.25">
      <c r="A14" s="141"/>
      <c r="B14" s="90" t="s">
        <v>57</v>
      </c>
      <c r="C14" s="90"/>
      <c r="D14" s="90"/>
      <c r="E14" s="90"/>
      <c r="F14" s="90"/>
      <c r="G14" s="90"/>
      <c r="J14" s="18"/>
    </row>
    <row r="15" spans="1:10" x14ac:dyDescent="0.25">
      <c r="A15" s="141"/>
      <c r="B15" s="90" t="s">
        <v>58</v>
      </c>
      <c r="C15" s="90"/>
      <c r="D15" s="90"/>
      <c r="E15" s="90"/>
      <c r="F15" s="90"/>
      <c r="G15" s="90"/>
      <c r="J15" s="18"/>
    </row>
    <row r="16" spans="1:10" x14ac:dyDescent="0.25">
      <c r="A16" s="142"/>
      <c r="B16" s="90" t="s">
        <v>59</v>
      </c>
      <c r="C16" s="90"/>
      <c r="D16" s="90"/>
      <c r="E16" s="90"/>
      <c r="F16" s="90"/>
      <c r="G16" s="90"/>
      <c r="J16" s="18"/>
    </row>
    <row r="17" spans="1:10" x14ac:dyDescent="0.25">
      <c r="A17" s="35">
        <v>4</v>
      </c>
      <c r="B17" s="42" t="s">
        <v>2</v>
      </c>
      <c r="C17" s="96"/>
      <c r="D17" s="96"/>
      <c r="E17" s="96"/>
      <c r="F17" s="96"/>
      <c r="G17" s="96"/>
    </row>
    <row r="18" spans="1:10" ht="28.5" x14ac:dyDescent="0.25">
      <c r="A18" s="110">
        <v>5</v>
      </c>
      <c r="B18" s="9" t="s">
        <v>49</v>
      </c>
      <c r="C18" s="96"/>
      <c r="D18" s="96"/>
      <c r="E18" s="96"/>
      <c r="F18" s="96"/>
      <c r="G18" s="96"/>
    </row>
    <row r="19" spans="1:10" x14ac:dyDescent="0.25">
      <c r="A19" s="53">
        <v>6</v>
      </c>
      <c r="B19" s="42" t="s">
        <v>14</v>
      </c>
      <c r="C19" s="96"/>
      <c r="D19" s="96"/>
      <c r="E19" s="96"/>
      <c r="F19" s="96"/>
      <c r="G19" s="96"/>
    </row>
    <row r="20" spans="1:10" ht="29.25" x14ac:dyDescent="0.25">
      <c r="A20" s="145">
        <v>7</v>
      </c>
      <c r="B20" s="9" t="s">
        <v>70</v>
      </c>
      <c r="C20" s="54">
        <f>SUM(C21:C24)</f>
        <v>0</v>
      </c>
      <c r="D20" s="54">
        <f t="shared" ref="D20:G20" si="1">SUM(D21:D24)</f>
        <v>0</v>
      </c>
      <c r="E20" s="54">
        <f t="shared" si="1"/>
        <v>0</v>
      </c>
      <c r="F20" s="54">
        <f t="shared" si="1"/>
        <v>0</v>
      </c>
      <c r="G20" s="54">
        <f t="shared" si="1"/>
        <v>0</v>
      </c>
    </row>
    <row r="21" spans="1:10" x14ac:dyDescent="0.25">
      <c r="A21" s="145"/>
      <c r="B21" s="90" t="s">
        <v>55</v>
      </c>
      <c r="C21" s="90"/>
      <c r="D21" s="90"/>
      <c r="E21" s="90"/>
      <c r="F21" s="90"/>
      <c r="G21" s="90"/>
      <c r="J21" s="18"/>
    </row>
    <row r="22" spans="1:10" x14ac:dyDescent="0.25">
      <c r="A22" s="145"/>
      <c r="B22" s="90" t="s">
        <v>56</v>
      </c>
      <c r="C22" s="90"/>
      <c r="D22" s="90"/>
      <c r="E22" s="90"/>
      <c r="F22" s="90"/>
      <c r="G22" s="90"/>
      <c r="J22" s="18"/>
    </row>
    <row r="23" spans="1:10" x14ac:dyDescent="0.25">
      <c r="A23" s="145"/>
      <c r="B23" s="90" t="s">
        <v>57</v>
      </c>
      <c r="C23" s="90"/>
      <c r="D23" s="90"/>
      <c r="E23" s="90"/>
      <c r="F23" s="90"/>
      <c r="G23" s="90"/>
      <c r="J23" s="18"/>
    </row>
    <row r="24" spans="1:10" x14ac:dyDescent="0.25">
      <c r="A24" s="145"/>
      <c r="B24" s="90" t="s">
        <v>58</v>
      </c>
      <c r="C24" s="90"/>
      <c r="D24" s="90"/>
      <c r="E24" s="90"/>
      <c r="F24" s="90"/>
      <c r="G24" s="90"/>
      <c r="J24" s="18"/>
    </row>
    <row r="25" spans="1:10" ht="31.5" x14ac:dyDescent="0.25">
      <c r="A25" s="43">
        <v>8</v>
      </c>
      <c r="B25" s="55" t="s">
        <v>50</v>
      </c>
      <c r="C25" s="55">
        <f>C9+C10+C11+C17+C19+C20</f>
        <v>0</v>
      </c>
      <c r="D25" s="55">
        <f t="shared" ref="D25:G25" si="2">D9+D10+D11+D17+D19+D20</f>
        <v>0</v>
      </c>
      <c r="E25" s="55">
        <f t="shared" si="2"/>
        <v>0</v>
      </c>
      <c r="F25" s="55">
        <f t="shared" si="2"/>
        <v>0</v>
      </c>
      <c r="G25" s="55">
        <f t="shared" si="2"/>
        <v>0</v>
      </c>
    </row>
  </sheetData>
  <sheetProtection algorithmName="SHA-512" hashValue="rIj6aFcRucYwAKxFjtvPhz6hW6V9dorl13IDlTGUtuYkWErIK+xlvguD7mbaly+1qgOvwkJvlxV8IMzi43frDw==" saltValue="ciZbtjMBb9LZnCsy/O7o/A==" spinCount="100000" sheet="1" objects="1" scenarios="1" formatColumns="0" formatRows="0" insertRows="0"/>
  <mergeCells count="6">
    <mergeCell ref="F6:G6"/>
    <mergeCell ref="C2:E2"/>
    <mergeCell ref="A20:A24"/>
    <mergeCell ref="A11:A16"/>
    <mergeCell ref="A2:B2"/>
    <mergeCell ref="C6:E6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27"/>
  <sheetViews>
    <sheetView zoomScale="80" zoomScaleNormal="80" workbookViewId="0">
      <selection activeCell="A2" sqref="A2:B2"/>
    </sheetView>
  </sheetViews>
  <sheetFormatPr defaultColWidth="9.140625" defaultRowHeight="15" x14ac:dyDescent="0.25"/>
  <cols>
    <col min="1" max="1" width="8.28515625" style="17" customWidth="1"/>
    <col min="2" max="2" width="25" style="17" customWidth="1"/>
    <col min="3" max="4" width="17.140625" style="17" customWidth="1"/>
    <col min="5" max="6" width="17.7109375" style="17" customWidth="1"/>
    <col min="7" max="8" width="16.85546875" style="17" customWidth="1"/>
    <col min="9" max="10" width="17.28515625" style="17" customWidth="1"/>
    <col min="11" max="12" width="16.42578125" style="17" customWidth="1"/>
    <col min="13" max="16384" width="9.140625" style="17"/>
  </cols>
  <sheetData>
    <row r="2" spans="1:15" x14ac:dyDescent="0.25">
      <c r="A2" s="151" t="s">
        <v>139</v>
      </c>
      <c r="B2" s="151"/>
      <c r="C2" s="149"/>
      <c r="D2" s="149"/>
      <c r="E2" s="149"/>
      <c r="F2" s="149"/>
    </row>
    <row r="3" spans="1:15" x14ac:dyDescent="0.25">
      <c r="A3" s="8"/>
      <c r="B3" s="8"/>
    </row>
    <row r="4" spans="1:15" ht="15.75" x14ac:dyDescent="0.25">
      <c r="C4" s="143" t="s">
        <v>106</v>
      </c>
      <c r="D4" s="143"/>
      <c r="E4" s="143"/>
      <c r="F4" s="143"/>
      <c r="G4" s="143"/>
      <c r="H4" s="143"/>
      <c r="I4" s="15"/>
      <c r="J4" s="15"/>
    </row>
    <row r="6" spans="1:15" ht="19.5" customHeight="1" x14ac:dyDescent="0.3">
      <c r="B6" s="61" t="s">
        <v>46</v>
      </c>
      <c r="C6" s="168">
        <v>2016</v>
      </c>
      <c r="D6" s="168"/>
      <c r="E6" s="168"/>
      <c r="F6" s="168"/>
      <c r="G6" s="168"/>
      <c r="H6" s="168"/>
      <c r="I6" s="155">
        <v>2017</v>
      </c>
      <c r="J6" s="156"/>
      <c r="K6" s="156"/>
      <c r="L6" s="157"/>
    </row>
    <row r="7" spans="1:15" ht="37.5" customHeight="1" x14ac:dyDescent="0.25">
      <c r="A7" s="158" t="s">
        <v>3</v>
      </c>
      <c r="B7" s="165" t="s">
        <v>0</v>
      </c>
      <c r="C7" s="161" t="s">
        <v>71</v>
      </c>
      <c r="D7" s="162"/>
      <c r="E7" s="161" t="s">
        <v>107</v>
      </c>
      <c r="F7" s="162"/>
      <c r="G7" s="158" t="s">
        <v>108</v>
      </c>
      <c r="H7" s="158" t="s">
        <v>109</v>
      </c>
      <c r="I7" s="163" t="s">
        <v>110</v>
      </c>
      <c r="J7" s="164"/>
      <c r="K7" s="158" t="s">
        <v>111</v>
      </c>
      <c r="L7" s="158" t="s">
        <v>112</v>
      </c>
    </row>
    <row r="8" spans="1:15" ht="30" customHeight="1" x14ac:dyDescent="0.25">
      <c r="A8" s="159"/>
      <c r="B8" s="166"/>
      <c r="C8" s="158" t="s">
        <v>47</v>
      </c>
      <c r="D8" s="56" t="s">
        <v>72</v>
      </c>
      <c r="E8" s="158" t="s">
        <v>47</v>
      </c>
      <c r="F8" s="56" t="s">
        <v>72</v>
      </c>
      <c r="G8" s="159"/>
      <c r="H8" s="159"/>
      <c r="I8" s="158" t="s">
        <v>47</v>
      </c>
      <c r="J8" s="56" t="s">
        <v>72</v>
      </c>
      <c r="K8" s="159"/>
      <c r="L8" s="159"/>
    </row>
    <row r="9" spans="1:15" ht="56.25" customHeight="1" x14ac:dyDescent="0.25">
      <c r="A9" s="160"/>
      <c r="B9" s="167"/>
      <c r="C9" s="160"/>
      <c r="D9" s="89"/>
      <c r="E9" s="160"/>
      <c r="F9" s="89"/>
      <c r="G9" s="160"/>
      <c r="H9" s="160"/>
      <c r="I9" s="160"/>
      <c r="J9" s="89"/>
      <c r="K9" s="160"/>
      <c r="L9" s="160"/>
    </row>
    <row r="10" spans="1:15" x14ac:dyDescent="0.25">
      <c r="A10" s="52">
        <v>1</v>
      </c>
      <c r="B10" s="52">
        <v>2</v>
      </c>
      <c r="C10" s="52">
        <v>3</v>
      </c>
      <c r="D10" s="52">
        <v>4</v>
      </c>
      <c r="E10" s="52">
        <v>5</v>
      </c>
      <c r="F10" s="52">
        <v>6</v>
      </c>
      <c r="G10" s="52">
        <v>7</v>
      </c>
      <c r="H10" s="62">
        <v>7</v>
      </c>
      <c r="I10" s="52">
        <v>8</v>
      </c>
      <c r="J10" s="52">
        <v>9</v>
      </c>
      <c r="K10" s="62">
        <v>10</v>
      </c>
      <c r="L10" s="52">
        <v>10</v>
      </c>
    </row>
    <row r="11" spans="1:15" ht="29.25" x14ac:dyDescent="0.25">
      <c r="A11" s="53">
        <v>1</v>
      </c>
      <c r="B11" s="37" t="s">
        <v>1</v>
      </c>
      <c r="C11" s="88"/>
      <c r="D11" s="88"/>
      <c r="E11" s="88"/>
      <c r="F11" s="88"/>
      <c r="G11" s="88"/>
      <c r="H11" s="88"/>
      <c r="I11" s="88"/>
      <c r="J11" s="88"/>
      <c r="K11" s="88"/>
      <c r="L11" s="88"/>
    </row>
    <row r="12" spans="1:15" x14ac:dyDescent="0.25">
      <c r="A12" s="53">
        <v>2</v>
      </c>
      <c r="B12" s="37" t="s">
        <v>9</v>
      </c>
      <c r="C12" s="88"/>
      <c r="D12" s="88"/>
      <c r="E12" s="88"/>
      <c r="F12" s="88"/>
      <c r="G12" s="88"/>
      <c r="H12" s="88"/>
      <c r="I12" s="88"/>
      <c r="J12" s="88"/>
      <c r="K12" s="88"/>
      <c r="L12" s="88"/>
    </row>
    <row r="13" spans="1:15" ht="57.75" x14ac:dyDescent="0.25">
      <c r="A13" s="145">
        <v>3</v>
      </c>
      <c r="B13" s="9" t="s">
        <v>69</v>
      </c>
      <c r="C13" s="10">
        <f>SUM(C14:C18)</f>
        <v>0</v>
      </c>
      <c r="D13" s="10">
        <f t="shared" ref="D13:L13" si="0">SUM(D14:D18)</f>
        <v>0</v>
      </c>
      <c r="E13" s="10">
        <f t="shared" si="0"/>
        <v>0</v>
      </c>
      <c r="F13" s="10">
        <f t="shared" si="0"/>
        <v>0</v>
      </c>
      <c r="G13" s="10">
        <f t="shared" si="0"/>
        <v>0</v>
      </c>
      <c r="H13" s="10">
        <f t="shared" ref="H13" si="1">SUM(H14:H18)</f>
        <v>0</v>
      </c>
      <c r="I13" s="10">
        <f t="shared" si="0"/>
        <v>0</v>
      </c>
      <c r="J13" s="10">
        <f t="shared" si="0"/>
        <v>0</v>
      </c>
      <c r="K13" s="10">
        <f t="shared" ref="K13" si="2">SUM(K14:K18)</f>
        <v>0</v>
      </c>
      <c r="L13" s="10">
        <f t="shared" si="0"/>
        <v>0</v>
      </c>
      <c r="O13" s="18"/>
    </row>
    <row r="14" spans="1:15" x14ac:dyDescent="0.25">
      <c r="A14" s="145"/>
      <c r="B14" s="90">
        <v>1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O14" s="18"/>
    </row>
    <row r="15" spans="1:15" x14ac:dyDescent="0.25">
      <c r="A15" s="145"/>
      <c r="B15" s="90" t="s">
        <v>56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  <c r="O15" s="18"/>
    </row>
    <row r="16" spans="1:15" x14ac:dyDescent="0.25">
      <c r="A16" s="145"/>
      <c r="B16" s="90" t="s">
        <v>57</v>
      </c>
      <c r="C16" s="91"/>
      <c r="D16" s="91"/>
      <c r="E16" s="91"/>
      <c r="F16" s="91"/>
      <c r="G16" s="91"/>
      <c r="H16" s="91"/>
      <c r="I16" s="91"/>
      <c r="J16" s="91"/>
      <c r="K16" s="91"/>
      <c r="L16" s="91"/>
      <c r="O16" s="18"/>
    </row>
    <row r="17" spans="1:24" x14ac:dyDescent="0.25">
      <c r="A17" s="145"/>
      <c r="B17" s="90" t="s">
        <v>58</v>
      </c>
      <c r="C17" s="91"/>
      <c r="D17" s="91"/>
      <c r="E17" s="91"/>
      <c r="F17" s="91"/>
      <c r="G17" s="91"/>
      <c r="H17" s="91"/>
      <c r="I17" s="91"/>
      <c r="J17" s="91"/>
      <c r="K17" s="91"/>
      <c r="L17" s="91"/>
      <c r="M17" s="57"/>
      <c r="N17" s="8"/>
      <c r="O17" s="58"/>
      <c r="P17" s="8"/>
      <c r="Q17" s="8"/>
      <c r="R17" s="8"/>
      <c r="S17" s="8"/>
      <c r="T17" s="8"/>
      <c r="U17" s="8"/>
      <c r="V17" s="8"/>
    </row>
    <row r="18" spans="1:24" x14ac:dyDescent="0.25">
      <c r="A18" s="145"/>
      <c r="B18" s="90" t="s">
        <v>59</v>
      </c>
      <c r="C18" s="91"/>
      <c r="D18" s="91"/>
      <c r="E18" s="91"/>
      <c r="F18" s="91"/>
      <c r="G18" s="91"/>
      <c r="H18" s="91"/>
      <c r="I18" s="91"/>
      <c r="J18" s="91"/>
      <c r="K18" s="91"/>
      <c r="L18" s="91"/>
      <c r="M18" s="57"/>
      <c r="N18" s="8"/>
      <c r="O18" s="58"/>
      <c r="P18" s="8"/>
      <c r="Q18" s="8"/>
      <c r="R18" s="8"/>
      <c r="S18" s="8"/>
      <c r="T18" s="8"/>
      <c r="U18" s="8"/>
      <c r="V18" s="8"/>
    </row>
    <row r="19" spans="1:24" ht="28.5" x14ac:dyDescent="0.25">
      <c r="A19" s="35">
        <v>4</v>
      </c>
      <c r="B19" s="9" t="s">
        <v>49</v>
      </c>
      <c r="C19" s="92"/>
      <c r="D19" s="92"/>
      <c r="E19" s="92"/>
      <c r="F19" s="92"/>
      <c r="G19" s="92"/>
      <c r="H19" s="92"/>
      <c r="I19" s="93"/>
      <c r="J19" s="93"/>
      <c r="K19" s="92"/>
      <c r="L19" s="92"/>
      <c r="M19" s="6"/>
      <c r="N19" s="7"/>
      <c r="O19" s="7"/>
      <c r="P19" s="7"/>
      <c r="Q19" s="7"/>
      <c r="R19" s="8"/>
      <c r="S19" s="7"/>
      <c r="T19" s="7"/>
      <c r="U19" s="7"/>
      <c r="V19" s="8"/>
      <c r="X19" s="18"/>
    </row>
    <row r="20" spans="1:24" x14ac:dyDescent="0.25">
      <c r="A20" s="35">
        <v>5</v>
      </c>
      <c r="B20" s="42" t="s">
        <v>2</v>
      </c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57"/>
      <c r="N20" s="8"/>
      <c r="O20" s="8"/>
      <c r="P20" s="8"/>
      <c r="Q20" s="8"/>
      <c r="R20" s="8"/>
      <c r="S20" s="8"/>
      <c r="T20" s="8"/>
      <c r="U20" s="8"/>
      <c r="V20" s="8"/>
    </row>
    <row r="21" spans="1:24" x14ac:dyDescent="0.25">
      <c r="A21" s="53">
        <v>6</v>
      </c>
      <c r="B21" s="42" t="s">
        <v>14</v>
      </c>
      <c r="C21" s="94"/>
      <c r="D21" s="94"/>
      <c r="E21" s="94"/>
      <c r="F21" s="94"/>
      <c r="G21" s="94"/>
      <c r="H21" s="94"/>
      <c r="I21" s="94"/>
      <c r="J21" s="94"/>
      <c r="K21" s="94"/>
      <c r="L21" s="94"/>
      <c r="M21" s="57"/>
      <c r="N21" s="8"/>
      <c r="O21" s="8"/>
      <c r="P21" s="8"/>
      <c r="Q21" s="8"/>
      <c r="R21" s="8"/>
      <c r="S21" s="8"/>
      <c r="T21" s="8"/>
      <c r="U21" s="8"/>
      <c r="V21" s="8"/>
    </row>
    <row r="22" spans="1:24" ht="29.25" x14ac:dyDescent="0.25">
      <c r="A22" s="145">
        <v>7</v>
      </c>
      <c r="B22" s="9" t="s">
        <v>70</v>
      </c>
      <c r="C22" s="10">
        <f>SUM(C23:C26)</f>
        <v>0</v>
      </c>
      <c r="D22" s="10">
        <f t="shared" ref="D22:L22" si="3">SUM(D23:D26)</f>
        <v>0</v>
      </c>
      <c r="E22" s="10">
        <f t="shared" si="3"/>
        <v>0</v>
      </c>
      <c r="F22" s="10">
        <f t="shared" si="3"/>
        <v>0</v>
      </c>
      <c r="G22" s="10">
        <f t="shared" si="3"/>
        <v>0</v>
      </c>
      <c r="H22" s="10">
        <f t="shared" ref="H22" si="4">SUM(H23:H26)</f>
        <v>0</v>
      </c>
      <c r="I22" s="10">
        <f t="shared" si="3"/>
        <v>0</v>
      </c>
      <c r="J22" s="10">
        <f t="shared" si="3"/>
        <v>0</v>
      </c>
      <c r="K22" s="10">
        <f t="shared" ref="K22" si="5">SUM(K23:K26)</f>
        <v>0</v>
      </c>
      <c r="L22" s="10">
        <f t="shared" si="3"/>
        <v>0</v>
      </c>
      <c r="M22" s="57"/>
      <c r="N22" s="8"/>
      <c r="O22" s="8"/>
      <c r="P22" s="8"/>
      <c r="Q22" s="8"/>
      <c r="R22" s="8"/>
      <c r="S22" s="8"/>
      <c r="T22" s="8"/>
      <c r="U22" s="8"/>
      <c r="V22" s="8"/>
    </row>
    <row r="23" spans="1:24" x14ac:dyDescent="0.25">
      <c r="A23" s="145"/>
      <c r="B23" s="90" t="s">
        <v>55</v>
      </c>
      <c r="C23" s="91"/>
      <c r="D23" s="91"/>
      <c r="E23" s="91"/>
      <c r="F23" s="91"/>
      <c r="G23" s="91"/>
      <c r="H23" s="91"/>
      <c r="I23" s="91"/>
      <c r="J23" s="91"/>
      <c r="K23" s="91"/>
      <c r="L23" s="91"/>
      <c r="O23" s="18"/>
    </row>
    <row r="24" spans="1:24" x14ac:dyDescent="0.25">
      <c r="A24" s="145"/>
      <c r="B24" s="90" t="s">
        <v>56</v>
      </c>
      <c r="C24" s="91"/>
      <c r="D24" s="91"/>
      <c r="E24" s="91"/>
      <c r="F24" s="91"/>
      <c r="G24" s="91"/>
      <c r="H24" s="91"/>
      <c r="I24" s="91"/>
      <c r="J24" s="91"/>
      <c r="K24" s="91"/>
      <c r="L24" s="91"/>
      <c r="O24" s="18"/>
    </row>
    <row r="25" spans="1:24" x14ac:dyDescent="0.25">
      <c r="A25" s="145"/>
      <c r="B25" s="90" t="s">
        <v>57</v>
      </c>
      <c r="C25" s="91"/>
      <c r="D25" s="91"/>
      <c r="E25" s="91"/>
      <c r="F25" s="91"/>
      <c r="G25" s="91"/>
      <c r="H25" s="91"/>
      <c r="I25" s="91"/>
      <c r="J25" s="91"/>
      <c r="K25" s="91"/>
      <c r="L25" s="91"/>
      <c r="O25" s="18"/>
    </row>
    <row r="26" spans="1:24" x14ac:dyDescent="0.25">
      <c r="A26" s="145"/>
      <c r="B26" s="90" t="s">
        <v>58</v>
      </c>
      <c r="C26" s="91"/>
      <c r="D26" s="91"/>
      <c r="E26" s="91"/>
      <c r="F26" s="91"/>
      <c r="G26" s="91"/>
      <c r="H26" s="91"/>
      <c r="I26" s="91"/>
      <c r="J26" s="91"/>
      <c r="K26" s="91"/>
      <c r="L26" s="91"/>
      <c r="O26" s="18"/>
    </row>
    <row r="27" spans="1:24" ht="31.5" x14ac:dyDescent="0.25">
      <c r="A27" s="43">
        <v>8</v>
      </c>
      <c r="B27" s="55" t="s">
        <v>48</v>
      </c>
      <c r="C27" s="59">
        <f>C11+C12+C13+C19+C20+C21+C22</f>
        <v>0</v>
      </c>
      <c r="D27" s="59">
        <f t="shared" ref="D27:L27" si="6">D11+D12+D13+D19+D20+D21+D22</f>
        <v>0</v>
      </c>
      <c r="E27" s="59">
        <f t="shared" si="6"/>
        <v>0</v>
      </c>
      <c r="F27" s="59">
        <f t="shared" si="6"/>
        <v>0</v>
      </c>
      <c r="G27" s="59">
        <f t="shared" si="6"/>
        <v>0</v>
      </c>
      <c r="H27" s="59">
        <f t="shared" ref="H27" si="7">H11+H12+H13+H19+H20+H21+H22</f>
        <v>0</v>
      </c>
      <c r="I27" s="59">
        <f t="shared" si="6"/>
        <v>0</v>
      </c>
      <c r="J27" s="59">
        <f t="shared" si="6"/>
        <v>0</v>
      </c>
      <c r="K27" s="59">
        <f t="shared" ref="K27" si="8">K11+K12+K13+K19+K20+K21+K22</f>
        <v>0</v>
      </c>
      <c r="L27" s="59">
        <f t="shared" si="6"/>
        <v>0</v>
      </c>
    </row>
  </sheetData>
  <sheetProtection algorithmName="SHA-512" hashValue="ndbL0cM7F4FK3Bm5KyDwhVFBQd3gtmjql0EZTPOoT3q5SBC3aGRYZXk562HXcDHHQ7okoeqkwJc9YDECNAKP5w==" saltValue="95ehoUaXq8uu/u2vCSS/Vw==" spinCount="100000" sheet="1" objects="1" scenarios="1" formatColumns="0" formatRows="0" insertRows="0"/>
  <mergeCells count="19">
    <mergeCell ref="A13:A18"/>
    <mergeCell ref="A22:A26"/>
    <mergeCell ref="C7:D7"/>
    <mergeCell ref="A2:B2"/>
    <mergeCell ref="A7:A9"/>
    <mergeCell ref="B7:B9"/>
    <mergeCell ref="C6:H6"/>
    <mergeCell ref="I6:L6"/>
    <mergeCell ref="C2:F2"/>
    <mergeCell ref="C4:H4"/>
    <mergeCell ref="L7:L9"/>
    <mergeCell ref="C8:C9"/>
    <mergeCell ref="G7:G9"/>
    <mergeCell ref="E7:F7"/>
    <mergeCell ref="E8:E9"/>
    <mergeCell ref="I7:J7"/>
    <mergeCell ref="I8:I9"/>
    <mergeCell ref="H7:H9"/>
    <mergeCell ref="K7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Y48"/>
  <sheetViews>
    <sheetView view="pageBreakPreview" zoomScale="80" zoomScaleNormal="60" zoomScaleSheetLayoutView="80" workbookViewId="0">
      <selection activeCell="E8" sqref="E8:F8"/>
    </sheetView>
  </sheetViews>
  <sheetFormatPr defaultColWidth="8.7109375" defaultRowHeight="15" x14ac:dyDescent="0.25"/>
  <cols>
    <col min="1" max="1" width="7.7109375" style="17" customWidth="1"/>
    <col min="2" max="2" width="30.7109375" style="17" customWidth="1"/>
    <col min="3" max="3" width="7.5703125" style="17" customWidth="1"/>
    <col min="4" max="4" width="8.5703125" style="17" customWidth="1"/>
    <col min="5" max="5" width="6.5703125" style="17" customWidth="1"/>
    <col min="6" max="6" width="8.7109375" style="17" customWidth="1"/>
    <col min="7" max="7" width="7.28515625" style="17" customWidth="1"/>
    <col min="8" max="8" width="8" style="17" customWidth="1"/>
    <col min="9" max="9" width="6.85546875" style="17" customWidth="1"/>
    <col min="10" max="10" width="7.85546875" style="17" customWidth="1"/>
    <col min="11" max="11" width="7.42578125" style="17" customWidth="1"/>
    <col min="12" max="12" width="8.28515625" style="17" customWidth="1"/>
    <col min="13" max="13" width="7.5703125" style="17" customWidth="1"/>
    <col min="14" max="14" width="8.140625" style="17" customWidth="1"/>
    <col min="15" max="15" width="7.5703125" style="17" customWidth="1"/>
    <col min="16" max="16" width="7.85546875" style="17" customWidth="1"/>
    <col min="17" max="17" width="9.7109375" style="17" customWidth="1"/>
    <col min="18" max="19" width="12" style="17" customWidth="1"/>
    <col min="20" max="20" width="9.7109375" style="17" customWidth="1"/>
    <col min="21" max="21" width="11.28515625" style="17" customWidth="1"/>
    <col min="22" max="22" width="11.7109375" style="17" customWidth="1"/>
    <col min="23" max="25" width="12.7109375" style="17" customWidth="1"/>
    <col min="26" max="16384" width="8.7109375" style="17"/>
  </cols>
  <sheetData>
    <row r="2" spans="1:25" x14ac:dyDescent="0.25">
      <c r="A2" s="151" t="s">
        <v>139</v>
      </c>
      <c r="B2" s="151"/>
      <c r="C2" s="149"/>
      <c r="D2" s="149"/>
      <c r="E2" s="149"/>
      <c r="F2" s="149"/>
      <c r="G2" s="149"/>
      <c r="H2" s="149"/>
      <c r="I2" s="87"/>
      <c r="J2" s="87"/>
    </row>
    <row r="4" spans="1:25" ht="15.75" x14ac:dyDescent="0.25">
      <c r="C4" s="143" t="s">
        <v>140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</row>
    <row r="5" spans="1:25" x14ac:dyDescent="0.25">
      <c r="A5" s="18"/>
      <c r="C5" s="8"/>
      <c r="D5" s="8"/>
      <c r="E5" s="8"/>
    </row>
    <row r="7" spans="1:25" ht="18.75" customHeight="1" x14ac:dyDescent="0.25">
      <c r="A7" s="176" t="s">
        <v>3</v>
      </c>
      <c r="B7" s="176" t="s">
        <v>18</v>
      </c>
      <c r="C7" s="169" t="s">
        <v>19</v>
      </c>
      <c r="D7" s="169" t="s">
        <v>20</v>
      </c>
      <c r="E7" s="172" t="s">
        <v>40</v>
      </c>
      <c r="F7" s="179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3"/>
      <c r="R7" s="169" t="s">
        <v>24</v>
      </c>
      <c r="S7" s="169" t="s">
        <v>26</v>
      </c>
      <c r="T7" s="169" t="s">
        <v>83</v>
      </c>
      <c r="U7" s="169" t="s">
        <v>134</v>
      </c>
      <c r="V7" s="169" t="s">
        <v>141</v>
      </c>
      <c r="W7" s="169" t="s">
        <v>82</v>
      </c>
      <c r="X7" s="169" t="s">
        <v>27</v>
      </c>
      <c r="Y7" s="169" t="s">
        <v>28</v>
      </c>
    </row>
    <row r="8" spans="1:25" ht="141" customHeight="1" x14ac:dyDescent="0.25">
      <c r="A8" s="177"/>
      <c r="B8" s="177"/>
      <c r="C8" s="170"/>
      <c r="D8" s="170"/>
      <c r="E8" s="172" t="s">
        <v>142</v>
      </c>
      <c r="F8" s="173"/>
      <c r="G8" s="172" t="s">
        <v>89</v>
      </c>
      <c r="H8" s="173"/>
      <c r="I8" s="172" t="s">
        <v>39</v>
      </c>
      <c r="J8" s="173"/>
      <c r="K8" s="172" t="s">
        <v>53</v>
      </c>
      <c r="L8" s="173"/>
      <c r="M8" s="172" t="s">
        <v>21</v>
      </c>
      <c r="N8" s="173"/>
      <c r="O8" s="172" t="s">
        <v>22</v>
      </c>
      <c r="P8" s="173"/>
      <c r="Q8" s="169" t="s">
        <v>23</v>
      </c>
      <c r="R8" s="170"/>
      <c r="S8" s="170"/>
      <c r="T8" s="170"/>
      <c r="U8" s="170"/>
      <c r="V8" s="170"/>
      <c r="W8" s="170"/>
      <c r="X8" s="170"/>
      <c r="Y8" s="170"/>
    </row>
    <row r="9" spans="1:25" ht="82.5" customHeight="1" x14ac:dyDescent="0.25">
      <c r="A9" s="178"/>
      <c r="B9" s="178"/>
      <c r="C9" s="171"/>
      <c r="D9" s="171"/>
      <c r="E9" s="19" t="s">
        <v>78</v>
      </c>
      <c r="F9" s="19" t="s">
        <v>80</v>
      </c>
      <c r="G9" s="19" t="s">
        <v>78</v>
      </c>
      <c r="H9" s="19" t="s">
        <v>80</v>
      </c>
      <c r="I9" s="19" t="s">
        <v>78</v>
      </c>
      <c r="J9" s="19" t="s">
        <v>80</v>
      </c>
      <c r="K9" s="19" t="s">
        <v>78</v>
      </c>
      <c r="L9" s="19" t="s">
        <v>80</v>
      </c>
      <c r="M9" s="19" t="s">
        <v>78</v>
      </c>
      <c r="N9" s="19" t="s">
        <v>80</v>
      </c>
      <c r="O9" s="19" t="s">
        <v>78</v>
      </c>
      <c r="P9" s="19" t="s">
        <v>80</v>
      </c>
      <c r="Q9" s="171"/>
      <c r="R9" s="171"/>
      <c r="S9" s="171"/>
      <c r="T9" s="171"/>
      <c r="U9" s="171"/>
      <c r="V9" s="171"/>
      <c r="W9" s="171"/>
      <c r="X9" s="171"/>
      <c r="Y9" s="171"/>
    </row>
    <row r="10" spans="1:25" ht="18" customHeight="1" x14ac:dyDescent="0.35">
      <c r="A10" s="20"/>
      <c r="B10" s="60" t="s">
        <v>73</v>
      </c>
      <c r="C10" s="74">
        <f>SUM(C11:C21)</f>
        <v>84.12</v>
      </c>
      <c r="D10" s="74">
        <f>SUM(D11:D21)</f>
        <v>0</v>
      </c>
      <c r="E10" s="72"/>
      <c r="F10" s="70"/>
      <c r="G10" s="72"/>
      <c r="H10" s="70"/>
      <c r="I10" s="72"/>
      <c r="J10" s="73"/>
      <c r="K10" s="72"/>
      <c r="L10" s="70"/>
      <c r="M10" s="72"/>
      <c r="N10" s="70"/>
      <c r="O10" s="72"/>
      <c r="P10" s="70"/>
      <c r="Q10" s="74">
        <f>SUM(Q11:Q21)</f>
        <v>84.12</v>
      </c>
      <c r="R10" s="70"/>
      <c r="S10" s="71"/>
      <c r="T10" s="75">
        <f t="shared" ref="T10:Y10" si="0">SUM(T11:T21)</f>
        <v>0</v>
      </c>
      <c r="U10" s="75">
        <f t="shared" si="0"/>
        <v>0</v>
      </c>
      <c r="V10" s="75">
        <f t="shared" si="0"/>
        <v>0</v>
      </c>
      <c r="W10" s="75">
        <f t="shared" si="0"/>
        <v>0</v>
      </c>
      <c r="X10" s="75">
        <f t="shared" si="0"/>
        <v>0</v>
      </c>
      <c r="Y10" s="75">
        <f t="shared" si="0"/>
        <v>0</v>
      </c>
    </row>
    <row r="11" spans="1:25" x14ac:dyDescent="0.25">
      <c r="A11" s="20">
        <v>1</v>
      </c>
      <c r="B11" s="21" t="s">
        <v>29</v>
      </c>
      <c r="C11" s="79"/>
      <c r="D11" s="79"/>
      <c r="E11" s="81" t="s">
        <v>52</v>
      </c>
      <c r="F11" s="79"/>
      <c r="G11" s="81" t="s">
        <v>52</v>
      </c>
      <c r="H11" s="79"/>
      <c r="I11" s="81" t="s">
        <v>52</v>
      </c>
      <c r="J11" s="79"/>
      <c r="K11" s="81" t="s">
        <v>52</v>
      </c>
      <c r="L11" s="79"/>
      <c r="M11" s="81" t="s">
        <v>52</v>
      </c>
      <c r="N11" s="79"/>
      <c r="O11" s="81" t="s">
        <v>52</v>
      </c>
      <c r="P11" s="79"/>
      <c r="Q11" s="22">
        <f>C11+D11+F11+H11+J11+L11+N11+P11</f>
        <v>0</v>
      </c>
      <c r="R11" s="79"/>
      <c r="S11" s="23">
        <f>Q11*R11</f>
        <v>0</v>
      </c>
      <c r="T11" s="85"/>
      <c r="U11" s="85"/>
      <c r="V11" s="85"/>
      <c r="W11" s="23">
        <f>S11*T11+U11+V11</f>
        <v>0</v>
      </c>
      <c r="X11" s="23">
        <f>W11/0.701</f>
        <v>0</v>
      </c>
      <c r="Y11" s="23">
        <f>X11+(X11*17.9%)</f>
        <v>0</v>
      </c>
    </row>
    <row r="12" spans="1:25" x14ac:dyDescent="0.25">
      <c r="A12" s="66">
        <v>2</v>
      </c>
      <c r="B12" s="67" t="s">
        <v>79</v>
      </c>
      <c r="C12" s="80"/>
      <c r="D12" s="80"/>
      <c r="E12" s="82" t="s">
        <v>52</v>
      </c>
      <c r="F12" s="80"/>
      <c r="G12" s="82" t="s">
        <v>52</v>
      </c>
      <c r="H12" s="80"/>
      <c r="I12" s="82" t="s">
        <v>52</v>
      </c>
      <c r="J12" s="80"/>
      <c r="K12" s="82" t="s">
        <v>52</v>
      </c>
      <c r="L12" s="80"/>
      <c r="M12" s="82" t="s">
        <v>52</v>
      </c>
      <c r="N12" s="80"/>
      <c r="O12" s="82" t="s">
        <v>52</v>
      </c>
      <c r="P12" s="80"/>
      <c r="Q12" s="68">
        <f t="shared" ref="Q12:Q13" si="1">C12+D12+F12+H12+J12+L12+N12+P12</f>
        <v>0</v>
      </c>
      <c r="R12" s="80"/>
      <c r="S12" s="23">
        <f>Q12*R12</f>
        <v>0</v>
      </c>
      <c r="T12" s="86"/>
      <c r="U12" s="86"/>
      <c r="V12" s="86"/>
      <c r="W12" s="23">
        <f t="shared" ref="W12:W21" si="2">S12*T12+U12+V12</f>
        <v>0</v>
      </c>
      <c r="X12" s="23">
        <f>W12/0.701</f>
        <v>0</v>
      </c>
      <c r="Y12" s="23">
        <f t="shared" ref="Y12:Y21" si="3">X12+(X12*17.9%)</f>
        <v>0</v>
      </c>
    </row>
    <row r="13" spans="1:25" ht="28.5" customHeight="1" x14ac:dyDescent="0.25">
      <c r="A13" s="66">
        <v>3</v>
      </c>
      <c r="B13" s="67" t="s">
        <v>30</v>
      </c>
      <c r="C13" s="68">
        <v>12.05</v>
      </c>
      <c r="D13" s="80"/>
      <c r="E13" s="82" t="s">
        <v>52</v>
      </c>
      <c r="F13" s="80"/>
      <c r="G13" s="82" t="s">
        <v>52</v>
      </c>
      <c r="H13" s="80"/>
      <c r="I13" s="82" t="s">
        <v>52</v>
      </c>
      <c r="J13" s="83"/>
      <c r="K13" s="82" t="s">
        <v>52</v>
      </c>
      <c r="L13" s="80"/>
      <c r="M13" s="82" t="s">
        <v>52</v>
      </c>
      <c r="N13" s="80"/>
      <c r="O13" s="82" t="s">
        <v>52</v>
      </c>
      <c r="P13" s="80"/>
      <c r="Q13" s="68">
        <f t="shared" si="1"/>
        <v>12.05</v>
      </c>
      <c r="R13" s="80"/>
      <c r="S13" s="23">
        <f t="shared" ref="S13:S31" si="4">Q13*R13</f>
        <v>0</v>
      </c>
      <c r="T13" s="86"/>
      <c r="U13" s="86"/>
      <c r="V13" s="86"/>
      <c r="W13" s="23">
        <f t="shared" si="2"/>
        <v>0</v>
      </c>
      <c r="X13" s="69">
        <f t="shared" ref="X13" si="5">W13/0.701</f>
        <v>0</v>
      </c>
      <c r="Y13" s="23">
        <f t="shared" si="3"/>
        <v>0</v>
      </c>
    </row>
    <row r="14" spans="1:25" x14ac:dyDescent="0.25">
      <c r="A14" s="20">
        <v>4</v>
      </c>
      <c r="B14" s="21" t="s">
        <v>31</v>
      </c>
      <c r="C14" s="22">
        <v>10.77</v>
      </c>
      <c r="D14" s="79"/>
      <c r="E14" s="81" t="s">
        <v>52</v>
      </c>
      <c r="F14" s="79"/>
      <c r="G14" s="81" t="s">
        <v>52</v>
      </c>
      <c r="H14" s="79"/>
      <c r="I14" s="81" t="s">
        <v>52</v>
      </c>
      <c r="J14" s="79"/>
      <c r="K14" s="81" t="s">
        <v>52</v>
      </c>
      <c r="L14" s="79"/>
      <c r="M14" s="81" t="s">
        <v>52</v>
      </c>
      <c r="N14" s="79"/>
      <c r="O14" s="81" t="s">
        <v>52</v>
      </c>
      <c r="P14" s="79"/>
      <c r="Q14" s="22">
        <f t="shared" ref="Q14:Q21" si="6">C14+D14+F14+H14+J14+L14+N14+P14</f>
        <v>10.77</v>
      </c>
      <c r="R14" s="79"/>
      <c r="S14" s="23">
        <f t="shared" si="4"/>
        <v>0</v>
      </c>
      <c r="T14" s="85"/>
      <c r="U14" s="85"/>
      <c r="V14" s="85"/>
      <c r="W14" s="23">
        <f t="shared" si="2"/>
        <v>0</v>
      </c>
      <c r="X14" s="23">
        <f t="shared" ref="X14:X20" si="7">W14/0.701</f>
        <v>0</v>
      </c>
      <c r="Y14" s="23">
        <f t="shared" si="3"/>
        <v>0</v>
      </c>
    </row>
    <row r="15" spans="1:25" ht="29.25" x14ac:dyDescent="0.25">
      <c r="A15" s="20">
        <v>5</v>
      </c>
      <c r="B15" s="24" t="s">
        <v>32</v>
      </c>
      <c r="C15" s="22">
        <v>10.45</v>
      </c>
      <c r="D15" s="79"/>
      <c r="E15" s="81" t="s">
        <v>52</v>
      </c>
      <c r="F15" s="79"/>
      <c r="G15" s="81" t="s">
        <v>52</v>
      </c>
      <c r="H15" s="79"/>
      <c r="I15" s="81" t="s">
        <v>52</v>
      </c>
      <c r="J15" s="79"/>
      <c r="K15" s="81" t="s">
        <v>52</v>
      </c>
      <c r="L15" s="79"/>
      <c r="M15" s="81" t="s">
        <v>52</v>
      </c>
      <c r="N15" s="79"/>
      <c r="O15" s="81" t="s">
        <v>52</v>
      </c>
      <c r="P15" s="79"/>
      <c r="Q15" s="22">
        <f t="shared" si="6"/>
        <v>10.45</v>
      </c>
      <c r="R15" s="79"/>
      <c r="S15" s="23">
        <f t="shared" si="4"/>
        <v>0</v>
      </c>
      <c r="T15" s="85"/>
      <c r="U15" s="85"/>
      <c r="V15" s="85"/>
      <c r="W15" s="23">
        <f t="shared" si="2"/>
        <v>0</v>
      </c>
      <c r="X15" s="23">
        <f t="shared" si="7"/>
        <v>0</v>
      </c>
      <c r="Y15" s="23">
        <f t="shared" si="3"/>
        <v>0</v>
      </c>
    </row>
    <row r="16" spans="1:25" ht="27" customHeight="1" x14ac:dyDescent="0.25">
      <c r="A16" s="20">
        <v>6</v>
      </c>
      <c r="B16" s="21" t="s">
        <v>33</v>
      </c>
      <c r="C16" s="22">
        <v>9.91</v>
      </c>
      <c r="D16" s="79"/>
      <c r="E16" s="81" t="s">
        <v>52</v>
      </c>
      <c r="F16" s="79"/>
      <c r="G16" s="81" t="s">
        <v>52</v>
      </c>
      <c r="H16" s="79"/>
      <c r="I16" s="81" t="s">
        <v>52</v>
      </c>
      <c r="J16" s="79"/>
      <c r="K16" s="81" t="s">
        <v>52</v>
      </c>
      <c r="L16" s="79"/>
      <c r="M16" s="81" t="s">
        <v>52</v>
      </c>
      <c r="N16" s="79"/>
      <c r="O16" s="81" t="s">
        <v>52</v>
      </c>
      <c r="P16" s="79"/>
      <c r="Q16" s="22">
        <f t="shared" si="6"/>
        <v>9.91</v>
      </c>
      <c r="R16" s="79"/>
      <c r="S16" s="23">
        <f t="shared" si="4"/>
        <v>0</v>
      </c>
      <c r="T16" s="85"/>
      <c r="U16" s="85"/>
      <c r="V16" s="85"/>
      <c r="W16" s="23">
        <f t="shared" si="2"/>
        <v>0</v>
      </c>
      <c r="X16" s="23">
        <f t="shared" si="7"/>
        <v>0</v>
      </c>
      <c r="Y16" s="23">
        <f t="shared" si="3"/>
        <v>0</v>
      </c>
    </row>
    <row r="17" spans="1:25" x14ac:dyDescent="0.25">
      <c r="A17" s="20">
        <v>7</v>
      </c>
      <c r="B17" s="21" t="s">
        <v>34</v>
      </c>
      <c r="C17" s="22">
        <v>8.9499999999999993</v>
      </c>
      <c r="D17" s="79"/>
      <c r="E17" s="81" t="s">
        <v>52</v>
      </c>
      <c r="F17" s="79"/>
      <c r="G17" s="81" t="s">
        <v>52</v>
      </c>
      <c r="H17" s="79"/>
      <c r="I17" s="81" t="s">
        <v>52</v>
      </c>
      <c r="J17" s="79"/>
      <c r="K17" s="81" t="s">
        <v>52</v>
      </c>
      <c r="L17" s="79"/>
      <c r="M17" s="81" t="s">
        <v>52</v>
      </c>
      <c r="N17" s="79"/>
      <c r="O17" s="81" t="s">
        <v>52</v>
      </c>
      <c r="P17" s="79"/>
      <c r="Q17" s="22">
        <f t="shared" si="6"/>
        <v>8.9499999999999993</v>
      </c>
      <c r="R17" s="79"/>
      <c r="S17" s="23">
        <f t="shared" si="4"/>
        <v>0</v>
      </c>
      <c r="T17" s="85"/>
      <c r="U17" s="85"/>
      <c r="V17" s="85"/>
      <c r="W17" s="23">
        <f t="shared" si="2"/>
        <v>0</v>
      </c>
      <c r="X17" s="23">
        <f t="shared" si="7"/>
        <v>0</v>
      </c>
      <c r="Y17" s="23">
        <f t="shared" si="3"/>
        <v>0</v>
      </c>
    </row>
    <row r="18" spans="1:25" ht="29.25" x14ac:dyDescent="0.25">
      <c r="A18" s="20">
        <v>8</v>
      </c>
      <c r="B18" s="24" t="s">
        <v>35</v>
      </c>
      <c r="C18" s="22">
        <v>8.85</v>
      </c>
      <c r="D18" s="79"/>
      <c r="E18" s="81" t="s">
        <v>52</v>
      </c>
      <c r="F18" s="79"/>
      <c r="G18" s="81" t="s">
        <v>52</v>
      </c>
      <c r="H18" s="79"/>
      <c r="I18" s="81" t="s">
        <v>52</v>
      </c>
      <c r="J18" s="79"/>
      <c r="K18" s="81" t="s">
        <v>52</v>
      </c>
      <c r="L18" s="79"/>
      <c r="M18" s="81" t="s">
        <v>52</v>
      </c>
      <c r="N18" s="79"/>
      <c r="O18" s="81" t="s">
        <v>52</v>
      </c>
      <c r="P18" s="79"/>
      <c r="Q18" s="22">
        <f t="shared" si="6"/>
        <v>8.85</v>
      </c>
      <c r="R18" s="79"/>
      <c r="S18" s="23">
        <f t="shared" si="4"/>
        <v>0</v>
      </c>
      <c r="T18" s="85"/>
      <c r="U18" s="85"/>
      <c r="V18" s="85"/>
      <c r="W18" s="23">
        <f t="shared" si="2"/>
        <v>0</v>
      </c>
      <c r="X18" s="23">
        <f t="shared" si="7"/>
        <v>0</v>
      </c>
      <c r="Y18" s="23">
        <f t="shared" si="3"/>
        <v>0</v>
      </c>
    </row>
    <row r="19" spans="1:25" x14ac:dyDescent="0.25">
      <c r="A19" s="20">
        <v>9</v>
      </c>
      <c r="B19" s="21" t="s">
        <v>36</v>
      </c>
      <c r="C19" s="22">
        <v>8.74</v>
      </c>
      <c r="D19" s="79"/>
      <c r="E19" s="81" t="s">
        <v>52</v>
      </c>
      <c r="F19" s="79"/>
      <c r="G19" s="81" t="s">
        <v>52</v>
      </c>
      <c r="H19" s="79"/>
      <c r="I19" s="81" t="s">
        <v>52</v>
      </c>
      <c r="J19" s="79"/>
      <c r="K19" s="81" t="s">
        <v>52</v>
      </c>
      <c r="L19" s="79"/>
      <c r="M19" s="81" t="s">
        <v>52</v>
      </c>
      <c r="N19" s="79"/>
      <c r="O19" s="81" t="s">
        <v>52</v>
      </c>
      <c r="P19" s="79"/>
      <c r="Q19" s="22">
        <f t="shared" si="6"/>
        <v>8.74</v>
      </c>
      <c r="R19" s="79"/>
      <c r="S19" s="23">
        <f t="shared" si="4"/>
        <v>0</v>
      </c>
      <c r="T19" s="85"/>
      <c r="U19" s="85"/>
      <c r="V19" s="85"/>
      <c r="W19" s="23">
        <f t="shared" si="2"/>
        <v>0</v>
      </c>
      <c r="X19" s="23">
        <f t="shared" si="7"/>
        <v>0</v>
      </c>
      <c r="Y19" s="23">
        <f t="shared" si="3"/>
        <v>0</v>
      </c>
    </row>
    <row r="20" spans="1:25" x14ac:dyDescent="0.25">
      <c r="A20" s="20">
        <v>10</v>
      </c>
      <c r="B20" s="21" t="s">
        <v>37</v>
      </c>
      <c r="C20" s="22">
        <v>8</v>
      </c>
      <c r="D20" s="79"/>
      <c r="E20" s="81" t="s">
        <v>52</v>
      </c>
      <c r="F20" s="79"/>
      <c r="G20" s="81" t="s">
        <v>52</v>
      </c>
      <c r="H20" s="79"/>
      <c r="I20" s="81" t="s">
        <v>52</v>
      </c>
      <c r="J20" s="79"/>
      <c r="K20" s="81" t="s">
        <v>52</v>
      </c>
      <c r="L20" s="79"/>
      <c r="M20" s="81" t="s">
        <v>52</v>
      </c>
      <c r="N20" s="79"/>
      <c r="O20" s="81" t="s">
        <v>52</v>
      </c>
      <c r="P20" s="79"/>
      <c r="Q20" s="22">
        <f t="shared" si="6"/>
        <v>8</v>
      </c>
      <c r="R20" s="79"/>
      <c r="S20" s="23">
        <f t="shared" si="4"/>
        <v>0</v>
      </c>
      <c r="T20" s="85"/>
      <c r="U20" s="85"/>
      <c r="V20" s="85"/>
      <c r="W20" s="23">
        <f t="shared" si="2"/>
        <v>0</v>
      </c>
      <c r="X20" s="23">
        <f t="shared" si="7"/>
        <v>0</v>
      </c>
      <c r="Y20" s="23">
        <f t="shared" si="3"/>
        <v>0</v>
      </c>
    </row>
    <row r="21" spans="1:25" x14ac:dyDescent="0.25">
      <c r="A21" s="20">
        <v>11</v>
      </c>
      <c r="B21" s="21" t="s">
        <v>38</v>
      </c>
      <c r="C21" s="22">
        <v>6.4</v>
      </c>
      <c r="D21" s="79"/>
      <c r="E21" s="81" t="s">
        <v>52</v>
      </c>
      <c r="F21" s="79"/>
      <c r="G21" s="81" t="s">
        <v>52</v>
      </c>
      <c r="H21" s="79"/>
      <c r="I21" s="81" t="s">
        <v>52</v>
      </c>
      <c r="J21" s="79"/>
      <c r="K21" s="81" t="s">
        <v>52</v>
      </c>
      <c r="L21" s="79"/>
      <c r="M21" s="81" t="s">
        <v>52</v>
      </c>
      <c r="N21" s="79"/>
      <c r="O21" s="81" t="s">
        <v>52</v>
      </c>
      <c r="P21" s="79"/>
      <c r="Q21" s="22">
        <f t="shared" si="6"/>
        <v>6.4</v>
      </c>
      <c r="R21" s="79"/>
      <c r="S21" s="23">
        <f t="shared" si="4"/>
        <v>0</v>
      </c>
      <c r="T21" s="85"/>
      <c r="U21" s="85"/>
      <c r="V21" s="85"/>
      <c r="W21" s="23">
        <f t="shared" si="2"/>
        <v>0</v>
      </c>
      <c r="X21" s="23">
        <f>W21/0.701</f>
        <v>0</v>
      </c>
      <c r="Y21" s="23">
        <f t="shared" si="3"/>
        <v>0</v>
      </c>
    </row>
    <row r="22" spans="1:25" ht="19.5" x14ac:dyDescent="0.35">
      <c r="A22" s="20"/>
      <c r="B22" s="60" t="s">
        <v>74</v>
      </c>
      <c r="C22" s="74">
        <f>SUM(C23:C31)</f>
        <v>84.12</v>
      </c>
      <c r="D22" s="74">
        <f>SUM(D23:D31)</f>
        <v>0</v>
      </c>
      <c r="E22" s="72"/>
      <c r="F22" s="70"/>
      <c r="G22" s="72"/>
      <c r="H22" s="70"/>
      <c r="I22" s="72"/>
      <c r="J22" s="70"/>
      <c r="K22" s="72"/>
      <c r="L22" s="70"/>
      <c r="M22" s="72"/>
      <c r="N22" s="70"/>
      <c r="O22" s="72"/>
      <c r="P22" s="70"/>
      <c r="Q22" s="74">
        <f>SUM(Q23:Q31)</f>
        <v>84.12</v>
      </c>
      <c r="R22" s="70"/>
      <c r="S22" s="71">
        <f t="shared" si="4"/>
        <v>0</v>
      </c>
      <c r="T22" s="75">
        <f>SUM(T23:T31)</f>
        <v>0</v>
      </c>
      <c r="U22" s="75">
        <f t="shared" ref="U22" si="8">SUM(U23:U31)</f>
        <v>0</v>
      </c>
      <c r="V22" s="75">
        <f t="shared" ref="V22" si="9">SUM(V23:V31)</f>
        <v>0</v>
      </c>
      <c r="W22" s="75">
        <f t="shared" ref="W22" si="10">SUM(W23:W31)</f>
        <v>0</v>
      </c>
      <c r="X22" s="75">
        <f t="shared" ref="X22" si="11">SUM(X23:X31)</f>
        <v>0</v>
      </c>
      <c r="Y22" s="75">
        <f t="shared" ref="Y22" si="12">SUM(Y23:Y31)</f>
        <v>0</v>
      </c>
    </row>
    <row r="23" spans="1:25" ht="28.5" customHeight="1" x14ac:dyDescent="0.25">
      <c r="A23" s="20">
        <v>3</v>
      </c>
      <c r="B23" s="21" t="s">
        <v>30</v>
      </c>
      <c r="C23" s="22">
        <v>12.05</v>
      </c>
      <c r="D23" s="79"/>
      <c r="E23" s="81" t="s">
        <v>52</v>
      </c>
      <c r="F23" s="79"/>
      <c r="G23" s="81" t="s">
        <v>52</v>
      </c>
      <c r="H23" s="79"/>
      <c r="I23" s="81" t="s">
        <v>52</v>
      </c>
      <c r="J23" s="84"/>
      <c r="K23" s="81" t="s">
        <v>52</v>
      </c>
      <c r="L23" s="79"/>
      <c r="M23" s="81" t="s">
        <v>52</v>
      </c>
      <c r="N23" s="79"/>
      <c r="O23" s="81" t="s">
        <v>52</v>
      </c>
      <c r="P23" s="79"/>
      <c r="Q23" s="22">
        <f t="shared" ref="Q23:Q31" si="13">C23+D23+F23+H23+J23+L23+N23+P23</f>
        <v>12.05</v>
      </c>
      <c r="R23" s="79"/>
      <c r="S23" s="23">
        <f t="shared" si="4"/>
        <v>0</v>
      </c>
      <c r="T23" s="85"/>
      <c r="U23" s="85"/>
      <c r="V23" s="85"/>
      <c r="W23" s="23">
        <f>S23*T23+U23+V23</f>
        <v>0</v>
      </c>
      <c r="X23" s="23">
        <f t="shared" ref="X23:X30" si="14">W23/0.701</f>
        <v>0</v>
      </c>
      <c r="Y23" s="23">
        <f>X23+(X23*17.9%)</f>
        <v>0</v>
      </c>
    </row>
    <row r="24" spans="1:25" x14ac:dyDescent="0.25">
      <c r="A24" s="20">
        <v>4</v>
      </c>
      <c r="B24" s="21" t="s">
        <v>31</v>
      </c>
      <c r="C24" s="22">
        <v>10.77</v>
      </c>
      <c r="D24" s="79"/>
      <c r="E24" s="81" t="s">
        <v>52</v>
      </c>
      <c r="F24" s="79"/>
      <c r="G24" s="81" t="s">
        <v>52</v>
      </c>
      <c r="H24" s="79"/>
      <c r="I24" s="81" t="s">
        <v>52</v>
      </c>
      <c r="J24" s="79"/>
      <c r="K24" s="81" t="s">
        <v>52</v>
      </c>
      <c r="L24" s="79"/>
      <c r="M24" s="81" t="s">
        <v>52</v>
      </c>
      <c r="N24" s="79"/>
      <c r="O24" s="81" t="s">
        <v>52</v>
      </c>
      <c r="P24" s="79"/>
      <c r="Q24" s="22">
        <f t="shared" si="13"/>
        <v>10.77</v>
      </c>
      <c r="R24" s="79"/>
      <c r="S24" s="23">
        <f t="shared" si="4"/>
        <v>0</v>
      </c>
      <c r="T24" s="85"/>
      <c r="U24" s="85"/>
      <c r="V24" s="85"/>
      <c r="W24" s="23">
        <f t="shared" ref="W24:W31" si="15">S24*T24+U24+V24</f>
        <v>0</v>
      </c>
      <c r="X24" s="23">
        <f t="shared" si="14"/>
        <v>0</v>
      </c>
      <c r="Y24" s="23">
        <f t="shared" ref="Y24:Y31" si="16">X24+(X24*17.9%)</f>
        <v>0</v>
      </c>
    </row>
    <row r="25" spans="1:25" ht="29.25" x14ac:dyDescent="0.25">
      <c r="A25" s="20">
        <v>5</v>
      </c>
      <c r="B25" s="24" t="s">
        <v>32</v>
      </c>
      <c r="C25" s="22">
        <v>10.45</v>
      </c>
      <c r="D25" s="79"/>
      <c r="E25" s="81" t="s">
        <v>52</v>
      </c>
      <c r="F25" s="79"/>
      <c r="G25" s="81" t="s">
        <v>52</v>
      </c>
      <c r="H25" s="79"/>
      <c r="I25" s="81" t="s">
        <v>52</v>
      </c>
      <c r="J25" s="79"/>
      <c r="K25" s="81" t="s">
        <v>52</v>
      </c>
      <c r="L25" s="79"/>
      <c r="M25" s="81" t="s">
        <v>52</v>
      </c>
      <c r="N25" s="79"/>
      <c r="O25" s="81" t="s">
        <v>52</v>
      </c>
      <c r="P25" s="79"/>
      <c r="Q25" s="22">
        <f t="shared" si="13"/>
        <v>10.45</v>
      </c>
      <c r="R25" s="79"/>
      <c r="S25" s="23">
        <f t="shared" si="4"/>
        <v>0</v>
      </c>
      <c r="T25" s="85"/>
      <c r="U25" s="85"/>
      <c r="V25" s="85"/>
      <c r="W25" s="23">
        <f t="shared" si="15"/>
        <v>0</v>
      </c>
      <c r="X25" s="23">
        <f t="shared" si="14"/>
        <v>0</v>
      </c>
      <c r="Y25" s="23">
        <f t="shared" si="16"/>
        <v>0</v>
      </c>
    </row>
    <row r="26" spans="1:25" ht="27" customHeight="1" x14ac:dyDescent="0.25">
      <c r="A26" s="20">
        <v>6</v>
      </c>
      <c r="B26" s="21" t="s">
        <v>33</v>
      </c>
      <c r="C26" s="22">
        <v>9.91</v>
      </c>
      <c r="D26" s="79"/>
      <c r="E26" s="81" t="s">
        <v>52</v>
      </c>
      <c r="F26" s="79"/>
      <c r="G26" s="81" t="s">
        <v>52</v>
      </c>
      <c r="H26" s="79"/>
      <c r="I26" s="81" t="s">
        <v>52</v>
      </c>
      <c r="J26" s="79"/>
      <c r="K26" s="81" t="s">
        <v>52</v>
      </c>
      <c r="L26" s="79"/>
      <c r="M26" s="81" t="s">
        <v>52</v>
      </c>
      <c r="N26" s="79"/>
      <c r="O26" s="81" t="s">
        <v>52</v>
      </c>
      <c r="P26" s="79"/>
      <c r="Q26" s="22">
        <f t="shared" si="13"/>
        <v>9.91</v>
      </c>
      <c r="R26" s="79"/>
      <c r="S26" s="23">
        <f t="shared" si="4"/>
        <v>0</v>
      </c>
      <c r="T26" s="85"/>
      <c r="U26" s="85"/>
      <c r="V26" s="85"/>
      <c r="W26" s="23">
        <f t="shared" si="15"/>
        <v>0</v>
      </c>
      <c r="X26" s="23">
        <f t="shared" si="14"/>
        <v>0</v>
      </c>
      <c r="Y26" s="23">
        <f t="shared" si="16"/>
        <v>0</v>
      </c>
    </row>
    <row r="27" spans="1:25" x14ac:dyDescent="0.25">
      <c r="A27" s="20">
        <v>7</v>
      </c>
      <c r="B27" s="21" t="s">
        <v>34</v>
      </c>
      <c r="C27" s="22">
        <v>8.9499999999999993</v>
      </c>
      <c r="D27" s="79"/>
      <c r="E27" s="81" t="s">
        <v>52</v>
      </c>
      <c r="F27" s="79"/>
      <c r="G27" s="81" t="s">
        <v>52</v>
      </c>
      <c r="H27" s="79"/>
      <c r="I27" s="81" t="s">
        <v>52</v>
      </c>
      <c r="J27" s="79"/>
      <c r="K27" s="81" t="s">
        <v>52</v>
      </c>
      <c r="L27" s="79"/>
      <c r="M27" s="81" t="s">
        <v>52</v>
      </c>
      <c r="N27" s="79"/>
      <c r="O27" s="81" t="s">
        <v>52</v>
      </c>
      <c r="P27" s="79"/>
      <c r="Q27" s="22">
        <f t="shared" si="13"/>
        <v>8.9499999999999993</v>
      </c>
      <c r="R27" s="79"/>
      <c r="S27" s="23">
        <f t="shared" si="4"/>
        <v>0</v>
      </c>
      <c r="T27" s="85"/>
      <c r="U27" s="85"/>
      <c r="V27" s="85"/>
      <c r="W27" s="23">
        <f t="shared" si="15"/>
        <v>0</v>
      </c>
      <c r="X27" s="23">
        <f t="shared" si="14"/>
        <v>0</v>
      </c>
      <c r="Y27" s="23">
        <f t="shared" si="16"/>
        <v>0</v>
      </c>
    </row>
    <row r="28" spans="1:25" ht="29.25" x14ac:dyDescent="0.25">
      <c r="A28" s="20">
        <v>8</v>
      </c>
      <c r="B28" s="24" t="s">
        <v>35</v>
      </c>
      <c r="C28" s="22">
        <v>8.85</v>
      </c>
      <c r="D28" s="79"/>
      <c r="E28" s="81" t="s">
        <v>52</v>
      </c>
      <c r="F28" s="79"/>
      <c r="G28" s="81" t="s">
        <v>52</v>
      </c>
      <c r="H28" s="79"/>
      <c r="I28" s="81" t="s">
        <v>52</v>
      </c>
      <c r="J28" s="79"/>
      <c r="K28" s="81" t="s">
        <v>52</v>
      </c>
      <c r="L28" s="79"/>
      <c r="M28" s="81" t="s">
        <v>52</v>
      </c>
      <c r="N28" s="79"/>
      <c r="O28" s="81" t="s">
        <v>52</v>
      </c>
      <c r="P28" s="79"/>
      <c r="Q28" s="22">
        <f t="shared" si="13"/>
        <v>8.85</v>
      </c>
      <c r="R28" s="79"/>
      <c r="S28" s="23">
        <f t="shared" si="4"/>
        <v>0</v>
      </c>
      <c r="T28" s="85"/>
      <c r="U28" s="85"/>
      <c r="V28" s="85"/>
      <c r="W28" s="23">
        <f t="shared" si="15"/>
        <v>0</v>
      </c>
      <c r="X28" s="23">
        <f t="shared" si="14"/>
        <v>0</v>
      </c>
      <c r="Y28" s="23">
        <f t="shared" si="16"/>
        <v>0</v>
      </c>
    </row>
    <row r="29" spans="1:25" x14ac:dyDescent="0.25">
      <c r="A29" s="20">
        <v>9</v>
      </c>
      <c r="B29" s="21" t="s">
        <v>36</v>
      </c>
      <c r="C29" s="22">
        <v>8.74</v>
      </c>
      <c r="D29" s="79"/>
      <c r="E29" s="81" t="s">
        <v>52</v>
      </c>
      <c r="F29" s="79"/>
      <c r="G29" s="81" t="s">
        <v>52</v>
      </c>
      <c r="H29" s="79"/>
      <c r="I29" s="81" t="s">
        <v>52</v>
      </c>
      <c r="J29" s="79"/>
      <c r="K29" s="81" t="s">
        <v>52</v>
      </c>
      <c r="L29" s="79"/>
      <c r="M29" s="81" t="s">
        <v>52</v>
      </c>
      <c r="N29" s="79"/>
      <c r="O29" s="81" t="s">
        <v>52</v>
      </c>
      <c r="P29" s="79"/>
      <c r="Q29" s="22">
        <f t="shared" si="13"/>
        <v>8.74</v>
      </c>
      <c r="R29" s="79"/>
      <c r="S29" s="23">
        <f t="shared" si="4"/>
        <v>0</v>
      </c>
      <c r="T29" s="85"/>
      <c r="U29" s="85"/>
      <c r="V29" s="85"/>
      <c r="W29" s="23">
        <f t="shared" si="15"/>
        <v>0</v>
      </c>
      <c r="X29" s="23">
        <f t="shared" si="14"/>
        <v>0</v>
      </c>
      <c r="Y29" s="23">
        <f t="shared" si="16"/>
        <v>0</v>
      </c>
    </row>
    <row r="30" spans="1:25" x14ac:dyDescent="0.25">
      <c r="A30" s="20">
        <v>10</v>
      </c>
      <c r="B30" s="21" t="s">
        <v>37</v>
      </c>
      <c r="C30" s="22">
        <v>8</v>
      </c>
      <c r="D30" s="79"/>
      <c r="E30" s="81" t="s">
        <v>52</v>
      </c>
      <c r="F30" s="79"/>
      <c r="G30" s="81" t="s">
        <v>52</v>
      </c>
      <c r="H30" s="79"/>
      <c r="I30" s="81" t="s">
        <v>52</v>
      </c>
      <c r="J30" s="79"/>
      <c r="K30" s="81" t="s">
        <v>52</v>
      </c>
      <c r="L30" s="79"/>
      <c r="M30" s="81" t="s">
        <v>52</v>
      </c>
      <c r="N30" s="79"/>
      <c r="O30" s="81" t="s">
        <v>52</v>
      </c>
      <c r="P30" s="79"/>
      <c r="Q30" s="22">
        <f t="shared" si="13"/>
        <v>8</v>
      </c>
      <c r="R30" s="79"/>
      <c r="S30" s="23">
        <f t="shared" si="4"/>
        <v>0</v>
      </c>
      <c r="T30" s="85"/>
      <c r="U30" s="85"/>
      <c r="V30" s="85"/>
      <c r="W30" s="23">
        <f t="shared" si="15"/>
        <v>0</v>
      </c>
      <c r="X30" s="23">
        <f t="shared" si="14"/>
        <v>0</v>
      </c>
      <c r="Y30" s="23">
        <f t="shared" si="16"/>
        <v>0</v>
      </c>
    </row>
    <row r="31" spans="1:25" x14ac:dyDescent="0.25">
      <c r="A31" s="20">
        <v>11</v>
      </c>
      <c r="B31" s="21" t="s">
        <v>38</v>
      </c>
      <c r="C31" s="22">
        <v>6.4</v>
      </c>
      <c r="D31" s="79"/>
      <c r="E31" s="81" t="s">
        <v>52</v>
      </c>
      <c r="F31" s="79"/>
      <c r="G31" s="81" t="s">
        <v>52</v>
      </c>
      <c r="H31" s="79"/>
      <c r="I31" s="81" t="s">
        <v>52</v>
      </c>
      <c r="J31" s="79"/>
      <c r="K31" s="81" t="s">
        <v>52</v>
      </c>
      <c r="L31" s="79"/>
      <c r="M31" s="81" t="s">
        <v>52</v>
      </c>
      <c r="N31" s="79"/>
      <c r="O31" s="81" t="s">
        <v>52</v>
      </c>
      <c r="P31" s="79"/>
      <c r="Q31" s="22">
        <f t="shared" si="13"/>
        <v>6.4</v>
      </c>
      <c r="R31" s="79"/>
      <c r="S31" s="23">
        <f t="shared" si="4"/>
        <v>0</v>
      </c>
      <c r="T31" s="85"/>
      <c r="U31" s="85"/>
      <c r="V31" s="85"/>
      <c r="W31" s="23">
        <f t="shared" si="15"/>
        <v>0</v>
      </c>
      <c r="X31" s="23">
        <f>W31/0.701</f>
        <v>0</v>
      </c>
      <c r="Y31" s="23">
        <f t="shared" si="16"/>
        <v>0</v>
      </c>
    </row>
    <row r="32" spans="1:25" ht="30.75" customHeight="1" x14ac:dyDescent="0.25">
      <c r="A32" s="25">
        <v>12</v>
      </c>
      <c r="B32" s="26" t="s">
        <v>51</v>
      </c>
      <c r="C32" s="27">
        <f>C10+C22</f>
        <v>168.24</v>
      </c>
      <c r="D32" s="27">
        <f>D10+D22</f>
        <v>0</v>
      </c>
      <c r="E32" s="28"/>
      <c r="F32" s="27">
        <f>SUM(F11:F21)+SUM(F23:F31)</f>
        <v>0</v>
      </c>
      <c r="G32" s="28"/>
      <c r="H32" s="27">
        <f>SUM(H11:H21)+SUM(H23:H31)</f>
        <v>0</v>
      </c>
      <c r="I32" s="28"/>
      <c r="J32" s="27">
        <f>SUM(J11:J21)+SUM(J23:J31)</f>
        <v>0</v>
      </c>
      <c r="K32" s="28"/>
      <c r="L32" s="27">
        <f>SUM(L11:L21)+SUM(L23:L31)</f>
        <v>0</v>
      </c>
      <c r="M32" s="28"/>
      <c r="N32" s="27">
        <f>SUM(N11:N21)+SUM(N23:N31)</f>
        <v>0</v>
      </c>
      <c r="O32" s="28"/>
      <c r="P32" s="27">
        <f>SUM(P11:P21)+SUM(P23:P31)</f>
        <v>0</v>
      </c>
      <c r="Q32" s="27">
        <f>Q10+Q22</f>
        <v>168.24</v>
      </c>
      <c r="R32" s="29"/>
      <c r="S32" s="29"/>
      <c r="T32" s="30">
        <f t="shared" ref="T32:Y32" si="17">T10+T22</f>
        <v>0</v>
      </c>
      <c r="U32" s="30">
        <f t="shared" si="17"/>
        <v>0</v>
      </c>
      <c r="V32" s="30">
        <f t="shared" si="17"/>
        <v>0</v>
      </c>
      <c r="W32" s="30">
        <f t="shared" si="17"/>
        <v>0</v>
      </c>
      <c r="X32" s="30">
        <f t="shared" si="17"/>
        <v>0</v>
      </c>
      <c r="Y32" s="30">
        <f t="shared" si="17"/>
        <v>0</v>
      </c>
    </row>
    <row r="33" spans="1:25" x14ac:dyDescent="0.2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</row>
    <row r="34" spans="1:25" ht="85.5" customHeight="1" x14ac:dyDescent="0.2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19" t="s">
        <v>25</v>
      </c>
      <c r="S34" s="19" t="s">
        <v>81</v>
      </c>
      <c r="T34" s="172" t="s">
        <v>82</v>
      </c>
      <c r="U34" s="173"/>
      <c r="V34" s="43" t="s">
        <v>27</v>
      </c>
      <c r="W34" s="19" t="s">
        <v>4</v>
      </c>
      <c r="X34" s="78" t="s">
        <v>84</v>
      </c>
      <c r="Y34" s="8"/>
    </row>
    <row r="35" spans="1:25" x14ac:dyDescent="0.2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76">
        <f>U32</f>
        <v>0</v>
      </c>
      <c r="S35" s="77">
        <f>V32</f>
        <v>0</v>
      </c>
      <c r="T35" s="174">
        <f>W32</f>
        <v>0</v>
      </c>
      <c r="U35" s="175"/>
      <c r="V35" s="77">
        <f>X32</f>
        <v>0</v>
      </c>
      <c r="W35" s="77">
        <f>T32</f>
        <v>0</v>
      </c>
      <c r="X35" s="23" t="e">
        <f>V35/W35</f>
        <v>#DIV/0!</v>
      </c>
      <c r="Y35" s="8"/>
    </row>
    <row r="36" spans="1:25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31"/>
      <c r="S36" s="8"/>
      <c r="T36" s="8"/>
      <c r="U36" s="8"/>
      <c r="V36" s="8"/>
      <c r="W36" s="8"/>
      <c r="X36" s="8"/>
      <c r="Y36" s="8"/>
    </row>
    <row r="37" spans="1:25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32"/>
      <c r="S37" s="8"/>
      <c r="T37" s="8"/>
      <c r="U37" s="8"/>
      <c r="V37" s="8"/>
      <c r="W37" s="8"/>
      <c r="X37" s="8"/>
      <c r="Y37" s="8"/>
    </row>
    <row r="38" spans="1:25" x14ac:dyDescent="0.25">
      <c r="Q38" s="8"/>
      <c r="R38" s="32"/>
      <c r="S38" s="8"/>
    </row>
    <row r="39" spans="1:25" x14ac:dyDescent="0.25">
      <c r="Q39" s="8"/>
      <c r="R39" s="8"/>
      <c r="S39" s="8"/>
    </row>
    <row r="40" spans="1:25" x14ac:dyDescent="0.25">
      <c r="Q40" s="8"/>
      <c r="R40" s="32"/>
      <c r="S40" s="8"/>
    </row>
    <row r="41" spans="1:25" x14ac:dyDescent="0.25">
      <c r="Q41" s="8"/>
      <c r="R41" s="32"/>
      <c r="S41" s="8"/>
    </row>
    <row r="42" spans="1:25" x14ac:dyDescent="0.25">
      <c r="Q42" s="8"/>
      <c r="R42" s="32"/>
      <c r="S42" s="8"/>
    </row>
    <row r="43" spans="1:25" x14ac:dyDescent="0.25">
      <c r="Q43" s="8"/>
      <c r="R43" s="8"/>
      <c r="S43" s="8"/>
    </row>
    <row r="44" spans="1:25" x14ac:dyDescent="0.25">
      <c r="Q44" s="8"/>
      <c r="R44" s="32"/>
      <c r="S44" s="8"/>
    </row>
    <row r="45" spans="1:25" x14ac:dyDescent="0.25">
      <c r="Q45" s="8"/>
      <c r="R45" s="32"/>
      <c r="S45" s="8"/>
    </row>
    <row r="46" spans="1:25" x14ac:dyDescent="0.25">
      <c r="Q46" s="8"/>
      <c r="R46" s="32"/>
      <c r="S46" s="8"/>
    </row>
    <row r="47" spans="1:25" x14ac:dyDescent="0.25">
      <c r="Q47" s="8"/>
      <c r="R47" s="8"/>
      <c r="S47" s="8"/>
    </row>
    <row r="48" spans="1:25" x14ac:dyDescent="0.25">
      <c r="Q48" s="8"/>
      <c r="R48" s="33"/>
      <c r="S48" s="8"/>
    </row>
  </sheetData>
  <sheetProtection algorithmName="SHA-512" hashValue="1wTUgxqJ3c7Q+/xx1pom963RXXjI5ih1MJIOlAbFDAJK6WzjGemSo08bmpJr7lKFCHGlcYCL9ax+8IWpA8T7Dw==" saltValue="Ggc7bIP9pXMZFnF4cjREew==" spinCount="100000" sheet="1" objects="1" scenarios="1" formatColumns="0" formatRows="0" insertRows="0"/>
  <mergeCells count="25">
    <mergeCell ref="W7:W9"/>
    <mergeCell ref="X7:X9"/>
    <mergeCell ref="A7:A9"/>
    <mergeCell ref="C4:Y4"/>
    <mergeCell ref="Y7:Y9"/>
    <mergeCell ref="B7:B9"/>
    <mergeCell ref="Q8:Q9"/>
    <mergeCell ref="R7:R9"/>
    <mergeCell ref="U7:U9"/>
    <mergeCell ref="S7:S9"/>
    <mergeCell ref="C7:C9"/>
    <mergeCell ref="D7:D9"/>
    <mergeCell ref="E8:F8"/>
    <mergeCell ref="O8:P8"/>
    <mergeCell ref="E7:Q7"/>
    <mergeCell ref="G8:H8"/>
    <mergeCell ref="V7:V9"/>
    <mergeCell ref="T34:U34"/>
    <mergeCell ref="T35:U35"/>
    <mergeCell ref="C2:H2"/>
    <mergeCell ref="A2:B2"/>
    <mergeCell ref="T7:T9"/>
    <mergeCell ref="I8:J8"/>
    <mergeCell ref="K8:L8"/>
    <mergeCell ref="M8:N8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P27"/>
  <sheetViews>
    <sheetView zoomScale="90" zoomScaleNormal="90" workbookViewId="0">
      <selection activeCell="A2" sqref="A2:B2"/>
    </sheetView>
  </sheetViews>
  <sheetFormatPr defaultColWidth="9.140625" defaultRowHeight="15" x14ac:dyDescent="0.25"/>
  <cols>
    <col min="1" max="1" width="8.28515625" style="17" customWidth="1"/>
    <col min="2" max="2" width="26.28515625" style="17" customWidth="1"/>
    <col min="3" max="7" width="25.7109375" style="17" customWidth="1"/>
    <col min="8" max="8" width="17.7109375" style="17" customWidth="1"/>
    <col min="9" max="9" width="20.28515625" style="17" customWidth="1"/>
    <col min="10" max="10" width="16.7109375" style="17" customWidth="1"/>
    <col min="11" max="16384" width="9.140625" style="17"/>
  </cols>
  <sheetData>
    <row r="2" spans="1:10" x14ac:dyDescent="0.25">
      <c r="A2" s="151" t="s">
        <v>139</v>
      </c>
      <c r="B2" s="151"/>
      <c r="C2" s="152"/>
      <c r="D2" s="152"/>
      <c r="E2" s="152"/>
      <c r="F2" s="65"/>
      <c r="G2" s="8"/>
      <c r="H2" s="8"/>
    </row>
    <row r="3" spans="1:10" ht="15.75" x14ac:dyDescent="0.25">
      <c r="I3" s="113"/>
    </row>
    <row r="4" spans="1:10" ht="15.75" x14ac:dyDescent="0.25">
      <c r="B4" s="15" t="s">
        <v>115</v>
      </c>
      <c r="C4" s="15"/>
      <c r="D4" s="15"/>
      <c r="E4" s="15"/>
      <c r="F4" s="15"/>
      <c r="G4" s="15"/>
      <c r="H4" s="15"/>
      <c r="I4" s="15"/>
      <c r="J4" s="15"/>
    </row>
    <row r="5" spans="1:10" ht="15.75" x14ac:dyDescent="0.25">
      <c r="B5" s="15"/>
      <c r="C5" s="15"/>
      <c r="D5" s="15"/>
      <c r="E5" s="15"/>
      <c r="F5" s="15"/>
      <c r="G5" s="15"/>
      <c r="H5" s="15"/>
      <c r="I5" s="15"/>
      <c r="J5" s="15"/>
    </row>
    <row r="6" spans="1:10" ht="12.75" customHeight="1" x14ac:dyDescent="0.25">
      <c r="B6" s="119" t="s">
        <v>114</v>
      </c>
    </row>
    <row r="7" spans="1:10" ht="18.75" x14ac:dyDescent="0.3">
      <c r="A7" s="184" t="s">
        <v>3</v>
      </c>
      <c r="B7" s="184" t="s">
        <v>0</v>
      </c>
      <c r="C7" s="187">
        <v>2016</v>
      </c>
      <c r="D7" s="188"/>
      <c r="E7" s="140" t="s">
        <v>117</v>
      </c>
      <c r="F7" s="187">
        <v>2017</v>
      </c>
      <c r="G7" s="188"/>
      <c r="H7" s="180" t="s">
        <v>137</v>
      </c>
      <c r="I7" s="181"/>
    </row>
    <row r="8" spans="1:10" ht="38.25" customHeight="1" x14ac:dyDescent="0.25">
      <c r="A8" s="185"/>
      <c r="B8" s="185"/>
      <c r="C8" s="189" t="s">
        <v>116</v>
      </c>
      <c r="D8" s="191" t="s">
        <v>119</v>
      </c>
      <c r="E8" s="141"/>
      <c r="F8" s="189" t="s">
        <v>118</v>
      </c>
      <c r="G8" s="191" t="s">
        <v>130</v>
      </c>
      <c r="H8" s="182"/>
      <c r="I8" s="183"/>
    </row>
    <row r="9" spans="1:10" s="51" customFormat="1" ht="75" customHeight="1" x14ac:dyDescent="0.25">
      <c r="A9" s="186"/>
      <c r="B9" s="186"/>
      <c r="C9" s="190"/>
      <c r="D9" s="192"/>
      <c r="E9" s="142"/>
      <c r="F9" s="190"/>
      <c r="G9" s="192"/>
      <c r="H9" s="78" t="s">
        <v>132</v>
      </c>
      <c r="I9" s="120" t="s">
        <v>133</v>
      </c>
    </row>
    <row r="10" spans="1:10" x14ac:dyDescent="0.25">
      <c r="A10" s="121">
        <v>1</v>
      </c>
      <c r="B10" s="121">
        <v>2</v>
      </c>
      <c r="C10" s="121">
        <v>3</v>
      </c>
      <c r="D10" s="121">
        <v>4</v>
      </c>
      <c r="E10" s="121">
        <v>5</v>
      </c>
      <c r="F10" s="121">
        <v>6</v>
      </c>
      <c r="G10" s="121">
        <v>7</v>
      </c>
      <c r="H10" s="117">
        <v>8</v>
      </c>
      <c r="I10" s="117">
        <v>9</v>
      </c>
    </row>
    <row r="11" spans="1:10" ht="29.25" x14ac:dyDescent="0.25">
      <c r="A11" s="112">
        <v>1</v>
      </c>
      <c r="B11" s="37" t="s">
        <v>1</v>
      </c>
      <c r="C11" s="95"/>
      <c r="D11" s="95"/>
      <c r="E11" s="95"/>
      <c r="F11" s="95"/>
      <c r="G11" s="95"/>
      <c r="H11" s="116"/>
      <c r="I11" s="116"/>
    </row>
    <row r="12" spans="1:10" x14ac:dyDescent="0.25">
      <c r="A12" s="112">
        <v>2</v>
      </c>
      <c r="B12" s="37" t="s">
        <v>9</v>
      </c>
      <c r="C12" s="95"/>
      <c r="D12" s="95"/>
      <c r="E12" s="95"/>
      <c r="F12" s="95"/>
      <c r="G12" s="95"/>
      <c r="H12" s="116"/>
      <c r="I12" s="116"/>
    </row>
    <row r="13" spans="1:10" ht="57.75" x14ac:dyDescent="0.25">
      <c r="A13" s="145">
        <v>3</v>
      </c>
      <c r="B13" s="9" t="s">
        <v>69</v>
      </c>
      <c r="C13" s="54">
        <f>SUM(C14:C18)</f>
        <v>0</v>
      </c>
      <c r="D13" s="54">
        <f t="shared" ref="D13:I13" si="0">SUM(D14:D18)</f>
        <v>0</v>
      </c>
      <c r="E13" s="54">
        <f t="shared" si="0"/>
        <v>0</v>
      </c>
      <c r="F13" s="54">
        <f t="shared" si="0"/>
        <v>0</v>
      </c>
      <c r="G13" s="54">
        <f t="shared" si="0"/>
        <v>0</v>
      </c>
      <c r="H13" s="54">
        <f t="shared" si="0"/>
        <v>0</v>
      </c>
      <c r="I13" s="54">
        <f t="shared" si="0"/>
        <v>0</v>
      </c>
    </row>
    <row r="14" spans="1:10" x14ac:dyDescent="0.25">
      <c r="A14" s="145"/>
      <c r="B14" s="90" t="s">
        <v>55</v>
      </c>
      <c r="C14" s="90"/>
      <c r="D14" s="90"/>
      <c r="E14" s="90"/>
      <c r="F14" s="90"/>
      <c r="G14" s="90"/>
      <c r="H14" s="21"/>
      <c r="I14" s="116"/>
    </row>
    <row r="15" spans="1:10" x14ac:dyDescent="0.25">
      <c r="A15" s="145"/>
      <c r="B15" s="90" t="s">
        <v>56</v>
      </c>
      <c r="C15" s="90"/>
      <c r="D15" s="90"/>
      <c r="E15" s="90"/>
      <c r="F15" s="90"/>
      <c r="G15" s="90"/>
      <c r="H15" s="21"/>
      <c r="I15" s="116"/>
    </row>
    <row r="16" spans="1:10" x14ac:dyDescent="0.25">
      <c r="A16" s="145"/>
      <c r="B16" s="90" t="s">
        <v>57</v>
      </c>
      <c r="C16" s="90"/>
      <c r="D16" s="90"/>
      <c r="E16" s="90"/>
      <c r="F16" s="90"/>
      <c r="G16" s="90"/>
      <c r="H16" s="21"/>
      <c r="I16" s="116"/>
    </row>
    <row r="17" spans="1:16" x14ac:dyDescent="0.25">
      <c r="A17" s="145"/>
      <c r="B17" s="90" t="s">
        <v>58</v>
      </c>
      <c r="C17" s="90"/>
      <c r="D17" s="90"/>
      <c r="E17" s="90"/>
      <c r="F17" s="90"/>
      <c r="G17" s="90"/>
      <c r="H17" s="21"/>
      <c r="I17" s="116"/>
    </row>
    <row r="18" spans="1:16" x14ac:dyDescent="0.25">
      <c r="A18" s="145"/>
      <c r="B18" s="90" t="s">
        <v>59</v>
      </c>
      <c r="C18" s="90"/>
      <c r="D18" s="90"/>
      <c r="E18" s="90"/>
      <c r="F18" s="90"/>
      <c r="G18" s="90"/>
      <c r="H18" s="21"/>
      <c r="I18" s="116"/>
    </row>
    <row r="19" spans="1:16" ht="28.5" x14ac:dyDescent="0.25">
      <c r="A19" s="111">
        <v>4</v>
      </c>
      <c r="B19" s="9" t="s">
        <v>49</v>
      </c>
      <c r="C19" s="97"/>
      <c r="D19" s="93"/>
      <c r="E19" s="92"/>
      <c r="F19" s="97"/>
      <c r="G19" s="92"/>
      <c r="H19" s="3"/>
      <c r="I19" s="3"/>
      <c r="J19" s="8"/>
      <c r="K19" s="7"/>
      <c r="L19" s="7"/>
      <c r="M19" s="7"/>
      <c r="P19" s="18"/>
    </row>
    <row r="20" spans="1:16" x14ac:dyDescent="0.25">
      <c r="A20" s="111">
        <v>5</v>
      </c>
      <c r="B20" s="42" t="s">
        <v>2</v>
      </c>
      <c r="C20" s="96"/>
      <c r="D20" s="96"/>
      <c r="E20" s="96"/>
      <c r="F20" s="96"/>
      <c r="G20" s="96"/>
      <c r="H20" s="116"/>
      <c r="I20" s="116"/>
    </row>
    <row r="21" spans="1:16" x14ac:dyDescent="0.25">
      <c r="A21" s="112">
        <v>6</v>
      </c>
      <c r="B21" s="42" t="s">
        <v>14</v>
      </c>
      <c r="C21" s="96"/>
      <c r="D21" s="96"/>
      <c r="E21" s="96"/>
      <c r="F21" s="96"/>
      <c r="G21" s="96"/>
      <c r="H21" s="116"/>
      <c r="I21" s="116"/>
    </row>
    <row r="22" spans="1:16" ht="29.25" x14ac:dyDescent="0.25">
      <c r="A22" s="145">
        <v>7</v>
      </c>
      <c r="B22" s="9" t="s">
        <v>70</v>
      </c>
      <c r="C22" s="54">
        <f>SUM(C23:C26)</f>
        <v>0</v>
      </c>
      <c r="D22" s="54">
        <f t="shared" ref="D22:I22" si="1">SUM(D23:D26)</f>
        <v>0</v>
      </c>
      <c r="E22" s="54">
        <f t="shared" si="1"/>
        <v>0</v>
      </c>
      <c r="F22" s="54">
        <f t="shared" si="1"/>
        <v>0</v>
      </c>
      <c r="G22" s="54">
        <f t="shared" si="1"/>
        <v>0</v>
      </c>
      <c r="H22" s="54">
        <f t="shared" si="1"/>
        <v>0</v>
      </c>
      <c r="I22" s="54">
        <f t="shared" si="1"/>
        <v>0</v>
      </c>
    </row>
    <row r="23" spans="1:16" x14ac:dyDescent="0.25">
      <c r="A23" s="145"/>
      <c r="B23" s="90" t="s">
        <v>55</v>
      </c>
      <c r="C23" s="90"/>
      <c r="D23" s="90"/>
      <c r="E23" s="90"/>
      <c r="F23" s="90"/>
      <c r="G23" s="90"/>
      <c r="H23" s="21"/>
      <c r="I23" s="116"/>
    </row>
    <row r="24" spans="1:16" x14ac:dyDescent="0.25">
      <c r="A24" s="145"/>
      <c r="B24" s="90" t="s">
        <v>56</v>
      </c>
      <c r="C24" s="90"/>
      <c r="D24" s="90"/>
      <c r="E24" s="90"/>
      <c r="F24" s="90"/>
      <c r="G24" s="90"/>
      <c r="H24" s="21"/>
      <c r="I24" s="116"/>
    </row>
    <row r="25" spans="1:16" x14ac:dyDescent="0.25">
      <c r="A25" s="145"/>
      <c r="B25" s="90" t="s">
        <v>57</v>
      </c>
      <c r="C25" s="90"/>
      <c r="D25" s="90"/>
      <c r="E25" s="90"/>
      <c r="F25" s="90"/>
      <c r="G25" s="90"/>
      <c r="H25" s="21"/>
      <c r="I25" s="116"/>
    </row>
    <row r="26" spans="1:16" x14ac:dyDescent="0.25">
      <c r="A26" s="145"/>
      <c r="B26" s="90" t="s">
        <v>58</v>
      </c>
      <c r="C26" s="90"/>
      <c r="D26" s="90"/>
      <c r="E26" s="90"/>
      <c r="F26" s="90"/>
      <c r="G26" s="90"/>
      <c r="H26" s="21"/>
      <c r="I26" s="116"/>
    </row>
    <row r="27" spans="1:16" ht="31.5" x14ac:dyDescent="0.25">
      <c r="A27" s="43">
        <v>8</v>
      </c>
      <c r="B27" s="55" t="s">
        <v>50</v>
      </c>
      <c r="C27" s="55">
        <f>C11+C12+C13+C19+C20+C21+C22</f>
        <v>0</v>
      </c>
      <c r="D27" s="55">
        <f t="shared" ref="D27:I27" si="2">D11+D12+D13+D19+D20+D21+D22</f>
        <v>0</v>
      </c>
      <c r="E27" s="55">
        <f t="shared" si="2"/>
        <v>0</v>
      </c>
      <c r="F27" s="55">
        <f t="shared" si="2"/>
        <v>0</v>
      </c>
      <c r="G27" s="55">
        <f t="shared" si="2"/>
        <v>0</v>
      </c>
      <c r="H27" s="55">
        <f t="shared" si="2"/>
        <v>0</v>
      </c>
      <c r="I27" s="55">
        <f t="shared" si="2"/>
        <v>0</v>
      </c>
    </row>
  </sheetData>
  <sheetProtection algorithmName="SHA-512" hashValue="ZFscuHowna885Ay63OhhTVs90iB6pGPNRXeHhZ8AHdOLnT+fBD2zA585oY+FPHjkTocMXgs5/lexNie3VujfZQ==" saltValue="sXfZ688A1mGToJSy15vFdA==" spinCount="100000" sheet="1" objects="1" scenarios="1" formatColumns="0" formatRows="0" insertRows="0"/>
  <mergeCells count="14">
    <mergeCell ref="H7:I8"/>
    <mergeCell ref="A22:A26"/>
    <mergeCell ref="A2:B2"/>
    <mergeCell ref="C2:E2"/>
    <mergeCell ref="A13:A18"/>
    <mergeCell ref="B7:B9"/>
    <mergeCell ref="C7:D7"/>
    <mergeCell ref="F7:G7"/>
    <mergeCell ref="A7:A9"/>
    <mergeCell ref="C8:C9"/>
    <mergeCell ref="D8:D9"/>
    <mergeCell ref="E7:E9"/>
    <mergeCell ref="F8:F9"/>
    <mergeCell ref="G8:G9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S25"/>
  <sheetViews>
    <sheetView tabSelected="1" zoomScale="80" zoomScaleNormal="80" workbookViewId="0">
      <selection activeCell="A2" sqref="A2:B2"/>
    </sheetView>
  </sheetViews>
  <sheetFormatPr defaultColWidth="9.140625" defaultRowHeight="15" x14ac:dyDescent="0.25"/>
  <cols>
    <col min="1" max="1" width="8.28515625" style="17" customWidth="1"/>
    <col min="2" max="2" width="26.28515625" style="17" customWidth="1"/>
    <col min="3" max="14" width="15.7109375" style="17" customWidth="1"/>
    <col min="15" max="16384" width="9.140625" style="17"/>
  </cols>
  <sheetData>
    <row r="2" spans="1:14" x14ac:dyDescent="0.25">
      <c r="A2" s="151" t="s">
        <v>139</v>
      </c>
      <c r="B2" s="151"/>
      <c r="C2" s="152"/>
      <c r="D2" s="152"/>
      <c r="E2" s="152"/>
      <c r="F2" s="65"/>
      <c r="G2" s="8"/>
      <c r="H2" s="8"/>
    </row>
    <row r="3" spans="1:14" ht="15.75" x14ac:dyDescent="0.25">
      <c r="I3" s="113"/>
    </row>
    <row r="4" spans="1:14" ht="15.75" x14ac:dyDescent="0.25">
      <c r="C4" s="143" t="s">
        <v>136</v>
      </c>
      <c r="D4" s="143"/>
      <c r="E4" s="143"/>
      <c r="F4" s="143"/>
      <c r="G4" s="143"/>
      <c r="H4" s="143"/>
      <c r="I4" s="143"/>
      <c r="J4" s="143"/>
      <c r="K4" s="143"/>
      <c r="L4" s="143"/>
    </row>
    <row r="6" spans="1:14" ht="18.75" x14ac:dyDescent="0.3">
      <c r="B6" s="115" t="s">
        <v>113</v>
      </c>
      <c r="C6" s="153">
        <v>2015</v>
      </c>
      <c r="D6" s="153"/>
      <c r="E6" s="153"/>
      <c r="F6" s="153"/>
      <c r="G6" s="153">
        <v>2016</v>
      </c>
      <c r="H6" s="153"/>
      <c r="I6" s="153"/>
      <c r="J6" s="153"/>
      <c r="K6" s="187">
        <v>2017</v>
      </c>
      <c r="L6" s="193"/>
      <c r="M6" s="193"/>
      <c r="N6" s="188"/>
    </row>
    <row r="7" spans="1:14" s="51" customFormat="1" ht="100.5" customHeight="1" x14ac:dyDescent="0.25">
      <c r="A7" s="122" t="s">
        <v>3</v>
      </c>
      <c r="B7" s="122" t="s">
        <v>0</v>
      </c>
      <c r="C7" s="48" t="s">
        <v>121</v>
      </c>
      <c r="D7" s="64" t="s">
        <v>120</v>
      </c>
      <c r="E7" s="64" t="s">
        <v>122</v>
      </c>
      <c r="F7" s="64" t="s">
        <v>123</v>
      </c>
      <c r="G7" s="64" t="s">
        <v>124</v>
      </c>
      <c r="H7" s="64" t="s">
        <v>120</v>
      </c>
      <c r="I7" s="64" t="s">
        <v>125</v>
      </c>
      <c r="J7" s="64" t="s">
        <v>123</v>
      </c>
      <c r="K7" s="118" t="s">
        <v>126</v>
      </c>
      <c r="L7" s="118" t="s">
        <v>127</v>
      </c>
      <c r="M7" s="118" t="s">
        <v>129</v>
      </c>
      <c r="N7" s="118" t="s">
        <v>128</v>
      </c>
    </row>
    <row r="8" spans="1:14" x14ac:dyDescent="0.25">
      <c r="A8" s="114">
        <v>1</v>
      </c>
      <c r="B8" s="114">
        <v>2</v>
      </c>
      <c r="C8" s="114">
        <v>3</v>
      </c>
      <c r="D8" s="114">
        <v>4</v>
      </c>
      <c r="E8" s="114">
        <v>5</v>
      </c>
      <c r="F8" s="114">
        <v>6</v>
      </c>
      <c r="G8" s="114">
        <v>7</v>
      </c>
      <c r="H8" s="114">
        <v>8</v>
      </c>
      <c r="I8" s="114">
        <v>9</v>
      </c>
      <c r="J8" s="114">
        <v>10</v>
      </c>
      <c r="K8" s="117">
        <v>11</v>
      </c>
      <c r="L8" s="117">
        <v>12</v>
      </c>
      <c r="M8" s="117">
        <v>13</v>
      </c>
      <c r="N8" s="117">
        <v>14</v>
      </c>
    </row>
    <row r="9" spans="1:14" ht="29.25" x14ac:dyDescent="0.25">
      <c r="A9" s="112">
        <v>1</v>
      </c>
      <c r="B9" s="37" t="s">
        <v>1</v>
      </c>
      <c r="C9" s="95"/>
      <c r="D9" s="95"/>
      <c r="E9" s="95"/>
      <c r="F9" s="95"/>
      <c r="G9" s="95"/>
      <c r="H9" s="95"/>
      <c r="I9" s="54"/>
      <c r="J9" s="95"/>
      <c r="K9" s="116"/>
      <c r="L9" s="116"/>
      <c r="M9" s="116"/>
      <c r="N9" s="116"/>
    </row>
    <row r="10" spans="1:14" x14ac:dyDescent="0.25">
      <c r="A10" s="112">
        <v>2</v>
      </c>
      <c r="B10" s="37" t="s">
        <v>9</v>
      </c>
      <c r="C10" s="95"/>
      <c r="D10" s="95"/>
      <c r="E10" s="95"/>
      <c r="F10" s="95"/>
      <c r="G10" s="95"/>
      <c r="H10" s="95"/>
      <c r="I10" s="54"/>
      <c r="J10" s="95"/>
      <c r="K10" s="116"/>
      <c r="L10" s="116"/>
      <c r="M10" s="116"/>
      <c r="N10" s="116"/>
    </row>
    <row r="11" spans="1:14" ht="57.75" x14ac:dyDescent="0.25">
      <c r="A11" s="145">
        <v>3</v>
      </c>
      <c r="B11" s="9" t="s">
        <v>69</v>
      </c>
      <c r="C11" s="54">
        <f>SUM(C12:C16)</f>
        <v>0</v>
      </c>
      <c r="D11" s="54">
        <f>SUM(D12:D16)</f>
        <v>0</v>
      </c>
      <c r="E11" s="54">
        <f t="shared" ref="E11:N11" si="0">SUM(E12:E16)</f>
        <v>0</v>
      </c>
      <c r="F11" s="54">
        <f t="shared" si="0"/>
        <v>0</v>
      </c>
      <c r="G11" s="54">
        <f t="shared" si="0"/>
        <v>0</v>
      </c>
      <c r="H11" s="54">
        <f t="shared" si="0"/>
        <v>0</v>
      </c>
      <c r="I11" s="54">
        <f t="shared" si="0"/>
        <v>0</v>
      </c>
      <c r="J11" s="54">
        <f t="shared" si="0"/>
        <v>0</v>
      </c>
      <c r="K11" s="54">
        <f t="shared" si="0"/>
        <v>0</v>
      </c>
      <c r="L11" s="54">
        <f t="shared" si="0"/>
        <v>0</v>
      </c>
      <c r="M11" s="54">
        <f t="shared" si="0"/>
        <v>0</v>
      </c>
      <c r="N11" s="54">
        <f t="shared" si="0"/>
        <v>0</v>
      </c>
    </row>
    <row r="12" spans="1:14" x14ac:dyDescent="0.25">
      <c r="A12" s="145"/>
      <c r="B12" s="90" t="s">
        <v>55</v>
      </c>
      <c r="C12" s="90"/>
      <c r="D12" s="90"/>
      <c r="E12" s="90"/>
      <c r="F12" s="90"/>
      <c r="G12" s="90"/>
      <c r="H12" s="90"/>
      <c r="I12" s="54"/>
      <c r="J12" s="90"/>
      <c r="K12" s="21"/>
      <c r="L12" s="116"/>
      <c r="M12" s="116"/>
      <c r="N12" s="116"/>
    </row>
    <row r="13" spans="1:14" x14ac:dyDescent="0.25">
      <c r="A13" s="145"/>
      <c r="B13" s="90" t="s">
        <v>56</v>
      </c>
      <c r="C13" s="90"/>
      <c r="D13" s="90"/>
      <c r="E13" s="90"/>
      <c r="F13" s="90"/>
      <c r="G13" s="90"/>
      <c r="H13" s="90"/>
      <c r="I13" s="54"/>
      <c r="J13" s="90"/>
      <c r="K13" s="21"/>
      <c r="L13" s="116"/>
      <c r="M13" s="116"/>
      <c r="N13" s="116"/>
    </row>
    <row r="14" spans="1:14" x14ac:dyDescent="0.25">
      <c r="A14" s="145"/>
      <c r="B14" s="90" t="s">
        <v>57</v>
      </c>
      <c r="C14" s="90"/>
      <c r="D14" s="90"/>
      <c r="E14" s="90"/>
      <c r="F14" s="90"/>
      <c r="G14" s="90"/>
      <c r="H14" s="90"/>
      <c r="I14" s="54"/>
      <c r="J14" s="90"/>
      <c r="K14" s="21"/>
      <c r="L14" s="116"/>
      <c r="M14" s="116"/>
      <c r="N14" s="116"/>
    </row>
    <row r="15" spans="1:14" x14ac:dyDescent="0.25">
      <c r="A15" s="145"/>
      <c r="B15" s="90" t="s">
        <v>58</v>
      </c>
      <c r="C15" s="90"/>
      <c r="D15" s="90"/>
      <c r="E15" s="90"/>
      <c r="F15" s="90"/>
      <c r="G15" s="90"/>
      <c r="H15" s="90"/>
      <c r="I15" s="54"/>
      <c r="J15" s="90"/>
      <c r="K15" s="21"/>
      <c r="L15" s="116"/>
      <c r="M15" s="116"/>
      <c r="N15" s="116"/>
    </row>
    <row r="16" spans="1:14" x14ac:dyDescent="0.25">
      <c r="A16" s="145"/>
      <c r="B16" s="90" t="s">
        <v>59</v>
      </c>
      <c r="C16" s="90"/>
      <c r="D16" s="90"/>
      <c r="E16" s="90"/>
      <c r="F16" s="90"/>
      <c r="G16" s="90"/>
      <c r="H16" s="90"/>
      <c r="I16" s="54"/>
      <c r="J16" s="90"/>
      <c r="K16" s="21"/>
      <c r="L16" s="116"/>
      <c r="M16" s="116"/>
      <c r="N16" s="116"/>
    </row>
    <row r="17" spans="1:19" ht="28.5" x14ac:dyDescent="0.25">
      <c r="A17" s="111">
        <v>4</v>
      </c>
      <c r="B17" s="9" t="s">
        <v>49</v>
      </c>
      <c r="C17" s="97"/>
      <c r="D17" s="93"/>
      <c r="E17" s="92"/>
      <c r="F17" s="97"/>
      <c r="G17" s="92"/>
      <c r="H17" s="93"/>
      <c r="I17" s="54"/>
      <c r="J17" s="92"/>
      <c r="K17" s="3"/>
      <c r="L17" s="3"/>
      <c r="M17" s="116"/>
      <c r="N17" s="3"/>
      <c r="O17" s="7"/>
      <c r="P17" s="7"/>
      <c r="S17" s="18"/>
    </row>
    <row r="18" spans="1:19" x14ac:dyDescent="0.25">
      <c r="A18" s="111">
        <v>5</v>
      </c>
      <c r="B18" s="42" t="s">
        <v>2</v>
      </c>
      <c r="C18" s="96"/>
      <c r="D18" s="96"/>
      <c r="E18" s="96"/>
      <c r="F18" s="96"/>
      <c r="G18" s="96"/>
      <c r="H18" s="96"/>
      <c r="I18" s="54"/>
      <c r="J18" s="96"/>
      <c r="K18" s="116"/>
      <c r="L18" s="116"/>
      <c r="M18" s="116"/>
      <c r="N18" s="116"/>
    </row>
    <row r="19" spans="1:19" x14ac:dyDescent="0.25">
      <c r="A19" s="112">
        <v>6</v>
      </c>
      <c r="B19" s="42" t="s">
        <v>14</v>
      </c>
      <c r="C19" s="96"/>
      <c r="D19" s="96"/>
      <c r="E19" s="96"/>
      <c r="F19" s="96"/>
      <c r="G19" s="96"/>
      <c r="H19" s="96"/>
      <c r="I19" s="54"/>
      <c r="J19" s="96"/>
      <c r="K19" s="116"/>
      <c r="L19" s="116"/>
      <c r="M19" s="116"/>
      <c r="N19" s="116"/>
    </row>
    <row r="20" spans="1:19" ht="29.25" x14ac:dyDescent="0.25">
      <c r="A20" s="145">
        <v>7</v>
      </c>
      <c r="B20" s="9" t="s">
        <v>70</v>
      </c>
      <c r="C20" s="54">
        <f>SUM(C21:C24)</f>
        <v>0</v>
      </c>
      <c r="D20" s="54">
        <f t="shared" ref="D20:N20" si="1">SUM(D21:D24)</f>
        <v>0</v>
      </c>
      <c r="E20" s="54">
        <f t="shared" si="1"/>
        <v>0</v>
      </c>
      <c r="F20" s="54">
        <f t="shared" si="1"/>
        <v>0</v>
      </c>
      <c r="G20" s="54">
        <f t="shared" si="1"/>
        <v>0</v>
      </c>
      <c r="H20" s="54">
        <f t="shared" si="1"/>
        <v>0</v>
      </c>
      <c r="I20" s="54">
        <f t="shared" si="1"/>
        <v>0</v>
      </c>
      <c r="J20" s="54">
        <f t="shared" si="1"/>
        <v>0</v>
      </c>
      <c r="K20" s="54">
        <f t="shared" si="1"/>
        <v>0</v>
      </c>
      <c r="L20" s="54">
        <f t="shared" si="1"/>
        <v>0</v>
      </c>
      <c r="M20" s="54">
        <f t="shared" si="1"/>
        <v>0</v>
      </c>
      <c r="N20" s="54">
        <f t="shared" si="1"/>
        <v>0</v>
      </c>
    </row>
    <row r="21" spans="1:19" x14ac:dyDescent="0.25">
      <c r="A21" s="145"/>
      <c r="B21" s="90" t="s">
        <v>55</v>
      </c>
      <c r="C21" s="90"/>
      <c r="D21" s="90"/>
      <c r="E21" s="90"/>
      <c r="F21" s="90"/>
      <c r="G21" s="90"/>
      <c r="H21" s="90"/>
      <c r="I21" s="54"/>
      <c r="J21" s="90"/>
      <c r="K21" s="21"/>
      <c r="L21" s="116"/>
      <c r="M21" s="116"/>
      <c r="N21" s="116"/>
    </row>
    <row r="22" spans="1:19" x14ac:dyDescent="0.25">
      <c r="A22" s="145"/>
      <c r="B22" s="90" t="s">
        <v>56</v>
      </c>
      <c r="C22" s="90"/>
      <c r="D22" s="90"/>
      <c r="E22" s="90"/>
      <c r="F22" s="90"/>
      <c r="G22" s="90"/>
      <c r="H22" s="90"/>
      <c r="I22" s="54"/>
      <c r="J22" s="90"/>
      <c r="K22" s="21"/>
      <c r="L22" s="116"/>
      <c r="M22" s="116"/>
      <c r="N22" s="116"/>
    </row>
    <row r="23" spans="1:19" x14ac:dyDescent="0.25">
      <c r="A23" s="145"/>
      <c r="B23" s="90" t="s">
        <v>57</v>
      </c>
      <c r="C23" s="90"/>
      <c r="D23" s="90"/>
      <c r="E23" s="90"/>
      <c r="F23" s="90"/>
      <c r="G23" s="90"/>
      <c r="H23" s="90"/>
      <c r="I23" s="54"/>
      <c r="J23" s="90"/>
      <c r="K23" s="21"/>
      <c r="L23" s="116"/>
      <c r="M23" s="116"/>
      <c r="N23" s="116"/>
    </row>
    <row r="24" spans="1:19" x14ac:dyDescent="0.25">
      <c r="A24" s="145"/>
      <c r="B24" s="90" t="s">
        <v>58</v>
      </c>
      <c r="C24" s="90"/>
      <c r="D24" s="90"/>
      <c r="E24" s="90"/>
      <c r="F24" s="90"/>
      <c r="G24" s="90"/>
      <c r="H24" s="90"/>
      <c r="I24" s="54"/>
      <c r="J24" s="90"/>
      <c r="K24" s="21"/>
      <c r="L24" s="116"/>
      <c r="M24" s="116"/>
      <c r="N24" s="116"/>
    </row>
    <row r="25" spans="1:19" ht="31.5" x14ac:dyDescent="0.25">
      <c r="A25" s="43">
        <v>8</v>
      </c>
      <c r="B25" s="55" t="s">
        <v>48</v>
      </c>
      <c r="C25" s="55">
        <f>C9+C10+C11+C17+C18+C19+C20</f>
        <v>0</v>
      </c>
      <c r="D25" s="55">
        <f t="shared" ref="D25:N25" si="2">D9+D10+D11+D17+D18+D19+D20</f>
        <v>0</v>
      </c>
      <c r="E25" s="55">
        <f t="shared" si="2"/>
        <v>0</v>
      </c>
      <c r="F25" s="55">
        <f t="shared" si="2"/>
        <v>0</v>
      </c>
      <c r="G25" s="55">
        <f t="shared" si="2"/>
        <v>0</v>
      </c>
      <c r="H25" s="55">
        <f t="shared" si="2"/>
        <v>0</v>
      </c>
      <c r="I25" s="55">
        <f t="shared" si="2"/>
        <v>0</v>
      </c>
      <c r="J25" s="55">
        <f t="shared" si="2"/>
        <v>0</v>
      </c>
      <c r="K25" s="55">
        <f t="shared" si="2"/>
        <v>0</v>
      </c>
      <c r="L25" s="55">
        <f t="shared" si="2"/>
        <v>0</v>
      </c>
      <c r="M25" s="55">
        <f t="shared" si="2"/>
        <v>0</v>
      </c>
      <c r="N25" s="55">
        <f t="shared" si="2"/>
        <v>0</v>
      </c>
    </row>
  </sheetData>
  <sheetProtection algorithmName="SHA-512" hashValue="Nuh+gFgWKUIQyNzQHDxvB3E3NlekR03gU+8Vd07klJY7OHcdgsOwikwo86FcPjdzjJnwHs0l9Seu5DwZYvowNQ==" saltValue="CdpSMc8fu+tI5YHGC200ng==" spinCount="100000" sheet="1" objects="1" scenarios="1" formatColumns="0" formatRows="0" insertRows="0"/>
  <mergeCells count="8">
    <mergeCell ref="A20:A24"/>
    <mergeCell ref="K6:N6"/>
    <mergeCell ref="C4:L4"/>
    <mergeCell ref="A2:B2"/>
    <mergeCell ref="C2:E2"/>
    <mergeCell ref="C6:F6"/>
    <mergeCell ref="G6:J6"/>
    <mergeCell ref="A11:A16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Т1 - 411 и 412</vt:lpstr>
      <vt:lpstr>Т2 - остале ек. кл.</vt:lpstr>
      <vt:lpstr>Т3 - 465</vt:lpstr>
      <vt:lpstr>Т4 - 414</vt:lpstr>
      <vt:lpstr>Т5 - 416</vt:lpstr>
      <vt:lpstr>Т6 - звања и занимања</vt:lpstr>
      <vt:lpstr>Т7 - број запослених </vt:lpstr>
      <vt:lpstr>Т8 -413-416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Dusanka Demic</dc:creator>
  <cp:lastModifiedBy>user</cp:lastModifiedBy>
  <cp:lastPrinted>2016-11-16T16:12:24Z</cp:lastPrinted>
  <dcterms:created xsi:type="dcterms:W3CDTF">2015-10-27T15:40:46Z</dcterms:created>
  <dcterms:modified xsi:type="dcterms:W3CDTF">2016-11-16T16:12:29Z</dcterms:modified>
</cp:coreProperties>
</file>