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eterhofconsulting-my.sharepoint.com/personal/domazet_peterhof_rs/Documents/Peterhof Tim/Srednjoročni plan Pančevo/Radni/Циљеви, мере и активности 13.03.2023/Финалне верзије/"/>
    </mc:Choice>
  </mc:AlternateContent>
  <xr:revisionPtr revIDLastSave="123" documentId="13_ncr:1_{2B04A24E-5A5A-4205-8477-7F19F879A9E0}" xr6:coauthVersionLast="47" xr6:coauthVersionMax="47" xr10:uidLastSave="{915FB69C-8F12-4E35-88A2-7D67E8C9F5AB}"/>
  <bookViews>
    <workbookView xWindow="28680" yWindow="-120" windowWidth="29040" windowHeight="15840" activeTab="2" xr2:uid="{00000000-000D-0000-FFFF-FFFF00000000}"/>
  </bookViews>
  <sheets>
    <sheet name="ПБ" sheetId="2" r:id="rId1"/>
    <sheet name="1." sheetId="4" r:id="rId2"/>
    <sheet name="1.1" sheetId="1" r:id="rId3"/>
    <sheet name="1.2." sheetId="3" r:id="rId4"/>
    <sheet name="1.3." sheetId="5" r:id="rId5"/>
    <sheet name="1.4." sheetId="6" r:id="rId6"/>
    <sheet name="Буџет 2023" sheetId="7" state="hidden" r:id="rId7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" i="1" l="1"/>
  <c r="G6" i="1"/>
  <c r="H6" i="1" s="1"/>
  <c r="I6" i="1" s="1"/>
  <c r="G6" i="6"/>
  <c r="H6" i="6" s="1"/>
  <c r="I6" i="6" s="1"/>
  <c r="G6" i="3"/>
  <c r="H6" i="3" s="1"/>
  <c r="I6" i="3" s="1"/>
  <c r="G7" i="4"/>
  <c r="G8" i="1"/>
  <c r="H8" i="1" s="1"/>
  <c r="I8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Jelena Popovic</author>
    <author>tc={1AC671E7-2923-424C-81B3-D161F2688DC1}</author>
  </authors>
  <commentList>
    <comment ref="G5" authorId="0" shapeId="0" xr:uid="{41F79819-A827-4187-82BE-66B3C0BEB0D0}">
      <text>
        <r>
          <rPr>
            <b/>
            <sz val="9"/>
            <color indexed="81"/>
            <rFont val="Tahoma"/>
            <family val="2"/>
            <charset val="238"/>
          </rPr>
          <t>Jelena Popovic:</t>
        </r>
        <r>
          <rPr>
            <sz val="9"/>
            <color indexed="81"/>
            <rFont val="Tahoma"/>
            <family val="2"/>
            <charset val="238"/>
          </rPr>
          <t xml:space="preserve">
Нераспоређени вишак прихода и примања из ранијих година.</t>
        </r>
      </text>
    </comment>
    <comment ref="G8" authorId="0" shapeId="0" xr:uid="{F666B83E-77C8-442B-9FD8-732706169FA6}">
      <text>
        <r>
          <rPr>
            <b/>
            <sz val="9"/>
            <color indexed="81"/>
            <rFont val="Tahoma"/>
            <family val="2"/>
            <charset val="238"/>
          </rPr>
          <t>Jelena Popovic:</t>
        </r>
        <r>
          <rPr>
            <sz val="9"/>
            <color indexed="81"/>
            <rFont val="Tahoma"/>
            <family val="2"/>
            <charset val="238"/>
          </rPr>
          <t xml:space="preserve">
Нераспоређени вишак прихода и примања из ранијих година.</t>
        </r>
      </text>
    </comment>
    <comment ref="G10" authorId="0" shapeId="0" xr:uid="{AB6AF5E2-C6ED-4F4F-AFBD-22EB6F81FC1D}">
      <text>
        <r>
          <rPr>
            <b/>
            <sz val="9"/>
            <color indexed="81"/>
            <rFont val="Tahoma"/>
            <family val="2"/>
            <charset val="238"/>
          </rPr>
          <t>Jelena Popovic:</t>
        </r>
        <r>
          <rPr>
            <sz val="9"/>
            <color indexed="81"/>
            <rFont val="Tahoma"/>
            <family val="2"/>
            <charset val="238"/>
          </rPr>
          <t xml:space="preserve">
Нераспоређени вишак прихода и примања из ранијих година.</t>
        </r>
      </text>
    </comment>
    <comment ref="F16" authorId="0" shapeId="0" xr:uid="{396DCC88-0F7C-424F-948E-8E32E270F594}">
      <text>
        <r>
          <rPr>
            <b/>
            <sz val="9"/>
            <color indexed="81"/>
            <rFont val="Tahoma"/>
            <family val="2"/>
            <charset val="238"/>
          </rPr>
          <t>Jelena Popovic:</t>
        </r>
        <r>
          <rPr>
            <sz val="9"/>
            <color indexed="81"/>
            <rFont val="Tahoma"/>
            <family val="2"/>
            <charset val="238"/>
          </rPr>
          <t xml:space="preserve">
Месне заједнице</t>
        </r>
      </text>
    </comment>
    <comment ref="G23" authorId="0" shapeId="0" xr:uid="{AE40FD72-92E0-4075-AC29-F4F9F342CB1C}">
      <text>
        <r>
          <rPr>
            <b/>
            <sz val="9"/>
            <color indexed="81"/>
            <rFont val="Tahoma"/>
            <family val="2"/>
            <charset val="238"/>
          </rPr>
          <t>Jelena Popovic:</t>
        </r>
        <r>
          <rPr>
            <sz val="9"/>
            <color indexed="81"/>
            <rFont val="Tahoma"/>
            <family val="2"/>
            <charset val="238"/>
          </rPr>
          <t xml:space="preserve">
Нераспоређени вишак прихода и примања из ранијих година.</t>
        </r>
      </text>
    </comment>
    <comment ref="G36" authorId="0" shapeId="0" xr:uid="{9DF41C45-C5AC-4085-9B2D-B219636E7A0B}">
      <text>
        <r>
          <rPr>
            <b/>
            <sz val="9"/>
            <color indexed="81"/>
            <rFont val="Tahoma"/>
            <family val="2"/>
            <charset val="238"/>
          </rPr>
          <t>Jelena Popovic:</t>
        </r>
        <r>
          <rPr>
            <sz val="9"/>
            <color indexed="81"/>
            <rFont val="Tahoma"/>
            <family val="2"/>
            <charset val="238"/>
          </rPr>
          <t xml:space="preserve">
Добровољни трансфери од физичких и правних лица.</t>
        </r>
      </text>
    </comment>
    <comment ref="G38" authorId="0" shapeId="0" xr:uid="{A9074ED2-E47A-40E0-82B2-B36BF01C89B8}">
      <text>
        <r>
          <rPr>
            <b/>
            <sz val="9"/>
            <color indexed="81"/>
            <rFont val="Tahoma"/>
            <family val="2"/>
            <charset val="238"/>
          </rPr>
          <t>Jelena Popovic:</t>
        </r>
        <r>
          <rPr>
            <sz val="9"/>
            <color indexed="81"/>
            <rFont val="Tahoma"/>
            <family val="2"/>
            <charset val="238"/>
          </rPr>
          <t xml:space="preserve">
Трансфери од других нивоа власти 9.900.000
Неутрошена средства трансфера од других нивоа власти 5.900.492.</t>
        </r>
      </text>
    </comment>
    <comment ref="I45" authorId="1" shapeId="0" xr:uid="{1AC671E7-2923-424C-81B3-D161F2688DC1}">
      <text>
        <t>[Threaded comment]
Your version of Excel allows you to read this threaded comment; however, any edits to it will get removed if the file is opened in a newer version of Excel. Learn more: https://go.microsoft.com/fwlink/?linkid=870924
Comment:
    Укупно по програму коришћења средстава фонда за заштиту животне средине 94.429.571.</t>
      </text>
    </comment>
    <comment ref="G61" authorId="0" shapeId="0" xr:uid="{83EA5036-087F-4F8A-9177-80D178114E0D}">
      <text>
        <r>
          <rPr>
            <b/>
            <sz val="9"/>
            <color indexed="81"/>
            <rFont val="Tahoma"/>
            <family val="2"/>
            <charset val="238"/>
          </rPr>
          <t>Jelena Popovic:</t>
        </r>
        <r>
          <rPr>
            <sz val="9"/>
            <color indexed="81"/>
            <rFont val="Tahoma"/>
            <family val="2"/>
            <charset val="238"/>
          </rPr>
          <t xml:space="preserve">
Нераспоређени вишак прихода и примања из ранијих година.</t>
        </r>
      </text>
    </comment>
    <comment ref="G72" authorId="0" shapeId="0" xr:uid="{C92FB900-8B87-421A-BCD0-2FC7654E0C36}">
      <text>
        <r>
          <rPr>
            <b/>
            <sz val="9"/>
            <color indexed="81"/>
            <rFont val="Tahoma"/>
            <family val="2"/>
            <charset val="238"/>
          </rPr>
          <t>Jelena Popovic:</t>
        </r>
        <r>
          <rPr>
            <sz val="9"/>
            <color indexed="81"/>
            <rFont val="Tahoma"/>
            <family val="2"/>
            <charset val="238"/>
          </rPr>
          <t xml:space="preserve">
Нераспоређени вишак прихода и примања из ранијих година.</t>
        </r>
      </text>
    </comment>
    <comment ref="G73" authorId="0" shapeId="0" xr:uid="{AF47F2B5-E7B6-44DA-8E1C-9D059F306D55}">
      <text>
        <r>
          <rPr>
            <b/>
            <sz val="9"/>
            <color indexed="81"/>
            <rFont val="Tahoma"/>
            <family val="2"/>
            <charset val="238"/>
          </rPr>
          <t>Jelena Popovic:</t>
        </r>
        <r>
          <rPr>
            <sz val="9"/>
            <color indexed="81"/>
            <rFont val="Tahoma"/>
            <family val="2"/>
            <charset val="238"/>
          </rPr>
          <t xml:space="preserve">
Нераспоређени вишак прихода и примања из ранијих година.</t>
        </r>
      </text>
    </comment>
    <comment ref="G77" authorId="0" shapeId="0" xr:uid="{CEA68C06-ACF3-454E-A0C2-82B131894ED8}">
      <text>
        <r>
          <rPr>
            <b/>
            <sz val="9"/>
            <color indexed="81"/>
            <rFont val="Tahoma"/>
            <family val="2"/>
            <charset val="238"/>
          </rPr>
          <t>Jelena Popovic:</t>
        </r>
        <r>
          <rPr>
            <sz val="9"/>
            <color indexed="81"/>
            <rFont val="Tahoma"/>
            <family val="2"/>
            <charset val="238"/>
          </rPr>
          <t xml:space="preserve">
Нераспоређени вишак прихода и примања из ранијих година.</t>
        </r>
      </text>
    </comment>
    <comment ref="G80" authorId="0" shapeId="0" xr:uid="{65E6FCA7-5036-4668-B89C-5E13636D23B5}">
      <text>
        <r>
          <rPr>
            <b/>
            <sz val="9"/>
            <color indexed="81"/>
            <rFont val="Tahoma"/>
            <family val="2"/>
            <charset val="238"/>
          </rPr>
          <t>Jelena Popovic:</t>
        </r>
        <r>
          <rPr>
            <sz val="9"/>
            <color indexed="81"/>
            <rFont val="Tahoma"/>
            <family val="2"/>
            <charset val="238"/>
          </rPr>
          <t xml:space="preserve">
Неутрошена средства трансфера од других нивоа власти.</t>
        </r>
      </text>
    </comment>
    <comment ref="G84" authorId="0" shapeId="0" xr:uid="{09A2B276-ABF4-4F90-9D22-A10430C081ED}">
      <text>
        <r>
          <rPr>
            <b/>
            <sz val="9"/>
            <color indexed="81"/>
            <rFont val="Tahoma"/>
            <family val="2"/>
            <charset val="238"/>
          </rPr>
          <t>Jelena Popovic:</t>
        </r>
        <r>
          <rPr>
            <sz val="9"/>
            <color indexed="81"/>
            <rFont val="Tahoma"/>
            <family val="2"/>
            <charset val="238"/>
          </rPr>
          <t xml:space="preserve">
Нераспоређени вишак прихода и примања из ранијих година.
Трансфери од других нивоа власти</t>
        </r>
      </text>
    </comment>
    <comment ref="G88" authorId="0" shapeId="0" xr:uid="{208984F8-8D5B-455E-B4E9-BD466CCE8E92}">
      <text>
        <r>
          <rPr>
            <b/>
            <sz val="9"/>
            <color indexed="81"/>
            <rFont val="Tahoma"/>
            <family val="2"/>
            <charset val="238"/>
          </rPr>
          <t>Jelena Popovic:</t>
        </r>
        <r>
          <rPr>
            <sz val="9"/>
            <color indexed="81"/>
            <rFont val="Tahoma"/>
            <family val="2"/>
            <charset val="238"/>
          </rPr>
          <t xml:space="preserve">
Нераспоређени вишак прихода и примања из ранијих година.</t>
        </r>
      </text>
    </comment>
    <comment ref="G89" authorId="0" shapeId="0" xr:uid="{78783CC4-E843-41C6-8244-54E0A52F4325}">
      <text>
        <r>
          <rPr>
            <b/>
            <sz val="9"/>
            <color indexed="81"/>
            <rFont val="Tahoma"/>
            <family val="2"/>
            <charset val="238"/>
          </rPr>
          <t>Jelena Popovic:</t>
        </r>
        <r>
          <rPr>
            <sz val="9"/>
            <color indexed="81"/>
            <rFont val="Tahoma"/>
            <family val="2"/>
            <charset val="238"/>
          </rPr>
          <t xml:space="preserve">
Нераспоређени вишак прихода и примања из ранијих година.</t>
        </r>
      </text>
    </comment>
    <comment ref="G90" authorId="0" shapeId="0" xr:uid="{636016A1-4572-47FE-88B6-F19979716C95}">
      <text>
        <r>
          <rPr>
            <b/>
            <sz val="9"/>
            <color indexed="81"/>
            <rFont val="Tahoma"/>
            <family val="2"/>
            <charset val="238"/>
          </rPr>
          <t>Jelena Popovic:</t>
        </r>
        <r>
          <rPr>
            <sz val="9"/>
            <color indexed="81"/>
            <rFont val="Tahoma"/>
            <family val="2"/>
            <charset val="238"/>
          </rPr>
          <t xml:space="preserve">
Нераспоређени вишак прихода и примања из ранијих година.</t>
        </r>
      </text>
    </comment>
    <comment ref="G96" authorId="0" shapeId="0" xr:uid="{B73B9BA1-F184-47A5-A671-120A2EDC27BF}">
      <text>
        <r>
          <rPr>
            <b/>
            <sz val="9"/>
            <color indexed="81"/>
            <rFont val="Tahoma"/>
            <family val="2"/>
            <charset val="238"/>
          </rPr>
          <t>Jelena Popovic:</t>
        </r>
        <r>
          <rPr>
            <sz val="9"/>
            <color indexed="81"/>
            <rFont val="Tahoma"/>
            <family val="2"/>
            <charset val="238"/>
          </rPr>
          <t xml:space="preserve">
Нераспоређени вишак прихода и примања из ранијих година.</t>
        </r>
      </text>
    </comment>
    <comment ref="G103" authorId="0" shapeId="0" xr:uid="{21ACF933-C893-45CD-A3A0-94C04DC81CB4}">
      <text>
        <r>
          <rPr>
            <b/>
            <sz val="9"/>
            <color indexed="81"/>
            <rFont val="Tahoma"/>
            <family val="2"/>
            <charset val="238"/>
          </rPr>
          <t>Jelena Popovic:</t>
        </r>
        <r>
          <rPr>
            <sz val="9"/>
            <color indexed="81"/>
            <rFont val="Tahoma"/>
            <family val="2"/>
            <charset val="238"/>
          </rPr>
          <t xml:space="preserve">
Нераспоређени вишак прихода и примања из ранијих година.</t>
        </r>
      </text>
    </comment>
  </commentList>
</comments>
</file>

<file path=xl/sharedStrings.xml><?xml version="1.0" encoding="utf-8"?>
<sst xmlns="http://schemas.openxmlformats.org/spreadsheetml/2006/main" count="1126" uniqueCount="550">
  <si>
    <t>ПРОГРАМСКИ БУЏЕТИ - КЛАСИФИКАЦИЈА</t>
  </si>
  <si>
    <t>1. Становање, урбанизам и просторно планирање</t>
  </si>
  <si>
    <t>2. Комуналне делатности</t>
  </si>
  <si>
    <t>3. Локални економски развој</t>
  </si>
  <si>
    <t>4. Развој туризма</t>
  </si>
  <si>
    <t>5. Пољопривреда  и рурални развој</t>
  </si>
  <si>
    <t>6. Заштита животне средине</t>
  </si>
  <si>
    <t>7. Организација саобраћаја и саобраћајне инфраструктуре</t>
  </si>
  <si>
    <t>8. Предшколско васпитање и образовање</t>
  </si>
  <si>
    <t>9. Основно образовање и васпитање</t>
  </si>
  <si>
    <t>10. Средње образовање и васпитање</t>
  </si>
  <si>
    <t>11. Социјална и дечја заштита</t>
  </si>
  <si>
    <t>12. Здравствена заштита</t>
  </si>
  <si>
    <t>13. Развој културе и информисања</t>
  </si>
  <si>
    <t>14. Развој спорта и омладине</t>
  </si>
  <si>
    <t>15. Опште услуге локалне самоуправе</t>
  </si>
  <si>
    <t>16. Политички систем локалне самоуправе</t>
  </si>
  <si>
    <t>17. Енергетска ефикасност и обновљиви извори енергије</t>
  </si>
  <si>
    <t>Прилог 1: Образац табеларног приказа мера и активности</t>
  </si>
  <si>
    <t>Општи циљ 1: Даље унапређење пословног амбијента са фокусом на домаћу привреду и пољопривреду</t>
  </si>
  <si>
    <r>
      <t>Плански документ из ког је циљ преузет :</t>
    </r>
    <r>
      <rPr>
        <b/>
        <sz val="10"/>
        <rFont val="Times New Roman"/>
        <family val="1"/>
      </rPr>
      <t xml:space="preserve"> План развоја града Панчева 2022-28</t>
    </r>
  </si>
  <si>
    <t>Показатељ(и) на нивоу oпштег циља (показатељ eфекта)</t>
  </si>
  <si>
    <t>Jединица мере</t>
  </si>
  <si>
    <t>Извор провере</t>
  </si>
  <si>
    <t>Почетна вредност</t>
  </si>
  <si>
    <t>Базна година</t>
  </si>
  <si>
    <t>Циљaна вредност у последњој години</t>
  </si>
  <si>
    <t>Последња година важења планског документа</t>
  </si>
  <si>
    <t>Раст укупног пословног прихода привредних субјеката Панчева, у ЕУР</t>
  </si>
  <si>
    <t xml:space="preserve">Број </t>
  </si>
  <si>
    <t>АС РЈСП</t>
  </si>
  <si>
    <t>Посебан циљ 1.1: Повећање капацитета и конкурентског потенцијала привреде Панчева</t>
  </si>
  <si>
    <t xml:space="preserve">Посебан циљ 1.2: Обезбеђење адекватних људских ресурса за потребе привредног развоја Панчева </t>
  </si>
  <si>
    <t>Посебан циљ 1.3: Стварање предуслова за даљи развој пољопривреде и одржавања пратећих система</t>
  </si>
  <si>
    <t>Посебан циљ 1.4: Повећање ефективности локалне пољопривреде, подршка опстанку и развоју сеоских средина.</t>
  </si>
  <si>
    <r>
      <t xml:space="preserve">Плански документ из ког је циљ преузет: </t>
    </r>
    <r>
      <rPr>
        <b/>
        <sz val="10"/>
        <rFont val="Times New Roman"/>
        <family val="1"/>
      </rPr>
      <t>План развоја града Панчева 2022-28</t>
    </r>
  </si>
  <si>
    <t>Показатељ(и) на нивоу посебног циља (показатељ исхода)</t>
  </si>
  <si>
    <t>Циљaна вредност у години 2023</t>
  </si>
  <si>
    <t>Циљaна вредност у години 2024</t>
  </si>
  <si>
    <t>Циљaна вредност у години 2025</t>
  </si>
  <si>
    <t>Укупни пословни приход привредних субјеката Панчева, у ЕУР</t>
  </si>
  <si>
    <t>Број привредних субјеката на подручју Панчева</t>
  </si>
  <si>
    <t>Број</t>
  </si>
  <si>
    <t>АПР</t>
  </si>
  <si>
    <t>Обим укупног извоза привреде Панчева, у ЕУР</t>
  </si>
  <si>
    <t>Број извозника као % укупног броја активних привредних субјеката Панчева</t>
  </si>
  <si>
    <t>%</t>
  </si>
  <si>
    <t>Мера 1.1.1: Даљи развој пословно-индустријских зона Панчева и привлачење нових инвестиција</t>
  </si>
  <si>
    <t>Плански документ из ког је мера преузета: План развоја града Панчева 2022-28</t>
  </si>
  <si>
    <t>Извор финансирања</t>
  </si>
  <si>
    <t>Секретаријат за привреду и економски развој</t>
  </si>
  <si>
    <t>Буџет града Панчева</t>
  </si>
  <si>
    <t>Показатељ(и) на нивоу мере (показатељ резултата)</t>
  </si>
  <si>
    <t>Циљана вредност у години 2023</t>
  </si>
  <si>
    <t>Циљана вредност у години 2024</t>
  </si>
  <si>
    <t>Циљана вредност у години 2025</t>
  </si>
  <si>
    <t>Степен активираности нове индустријске зоне Север 3 (започете привредне активности)</t>
  </si>
  <si>
    <t>Заузетост зоне / укупна површина</t>
  </si>
  <si>
    <t>Извештај Секр. за привреду</t>
  </si>
  <si>
    <t>Назив активности</t>
  </si>
  <si>
    <t>Орган (сектор органа) који спроводи активност</t>
  </si>
  <si>
    <t>Рок за завршетак активности</t>
  </si>
  <si>
    <t>Укупна процењена финансијска средства по изворима у 000 дин.</t>
  </si>
  <si>
    <t>Шифра програмске активности или пројекта у оквиру ког се обезбеђују средства</t>
  </si>
  <si>
    <t>Секретаријат за имовину, ЈП Урбанизам</t>
  </si>
  <si>
    <t>ЕПС, ЕМС                                                                                     Секретаријат за инвестиције</t>
  </si>
  <si>
    <t>Буџет РС</t>
  </si>
  <si>
    <t xml:space="preserve">Секретаријат за привреду и економски развој
</t>
  </si>
  <si>
    <t>Секретаријат за урбанизам, ЈП Урбанизам</t>
  </si>
  <si>
    <t xml:space="preserve">Секретаријат за инвестиције
</t>
  </si>
  <si>
    <t>Буџет града Панчева, трансфери других нивоа власти</t>
  </si>
  <si>
    <t xml:space="preserve">Јавно комунална предузећа
</t>
  </si>
  <si>
    <t>Укупни пословни приход предузетника Панчева</t>
  </si>
  <si>
    <t>број</t>
  </si>
  <si>
    <t>раст 3%</t>
  </si>
  <si>
    <t xml:space="preserve">
</t>
  </si>
  <si>
    <t>1.1.2.4. Реализација подршке постојећим инвеститорима са циљем одржања и повећања привредних активности и запошљавања</t>
  </si>
  <si>
    <t xml:space="preserve">Вредност финансијских подстицаја ка ММСП, у ЕУР </t>
  </si>
  <si>
    <t>Број нефинансијских подстицаја ка ММСП</t>
  </si>
  <si>
    <t>1.1.3.1. Израда средњорочног Програма локалног економског развоја града Панчева 2024-2026 (финансијске и нефинансијеске мере подршке ММСП)</t>
  </si>
  <si>
    <r>
      <t xml:space="preserve">Плански документ из ког је циљ преузет: </t>
    </r>
    <r>
      <rPr>
        <b/>
        <sz val="10"/>
        <rFont val="Times New Roman"/>
        <family val="1"/>
      </rPr>
      <t>План развоја града Панчева 2022-2028</t>
    </r>
  </si>
  <si>
    <t>Буџетски програм који преузима посебан циљ (шифра и назив): 3. Локални економски развој</t>
  </si>
  <si>
    <t>Број укупно запослених на подручју Панчева</t>
  </si>
  <si>
    <t>Број незапослених лица на 1000 становника</t>
  </si>
  <si>
    <t>АС РСЈП</t>
  </si>
  <si>
    <t>Дугорочно незапослена лица, као % незапослених лица</t>
  </si>
  <si>
    <t>Проценат</t>
  </si>
  <si>
    <t>Мера 1.2.1: Јачање сарадње између привреде и образовних институција уз подршку Града</t>
  </si>
  <si>
    <t>Плански документ из ког је мера преузета: План развоја града Панчева 2022-2028</t>
  </si>
  <si>
    <t>Број деце која су завршила дуално образовање</t>
  </si>
  <si>
    <t>Извештај Секретаријата за јавне службе и социјална питања</t>
  </si>
  <si>
    <t>Број деце која су завршила дуално образовање и запослила се у компанијама које су сарађивале са школама</t>
  </si>
  <si>
    <t>Број едукација родитеља и деце о дуалном образовању</t>
  </si>
  <si>
    <t>Секретаријат за јавне службе и социјална питања</t>
  </si>
  <si>
    <t>Мера 1.2.2: Подршка самозапошљавању, почетницима и различитим врстама предузетништва</t>
  </si>
  <si>
    <t>Број закључених уговора о додели подстицаја за самозапошљавање</t>
  </si>
  <si>
    <t>Број корисника подстицаја (у извештају приказати по структури)</t>
  </si>
  <si>
    <t>Број закључених уговора  у програму ХЕЛП</t>
  </si>
  <si>
    <t>Мера 1.2.3: Програми преквалификације, стипендије, праксе у привреди, сајмови запошљавања</t>
  </si>
  <si>
    <t>Број учесника на пракси</t>
  </si>
  <si>
    <t>Број закључених уговора између града Панчева, послодаваца и практиканата</t>
  </si>
  <si>
    <t>Број посетилаца сајмова запошљавања (у извештају дати структуру и број реализованих запошљавања)</t>
  </si>
  <si>
    <t>Плански документ из ког је циљ преузет: План развоја града  Панчева 2022-2028</t>
  </si>
  <si>
    <t>Буџетски програм који преузима посебан циљ (шифра и назив):   5. Пољопривреда  и рурални развој</t>
  </si>
  <si>
    <t>Површине пољопривредног земљишта на којима је спроведена комасација</t>
  </si>
  <si>
    <t>Хектар</t>
  </si>
  <si>
    <t>АС</t>
  </si>
  <si>
    <t xml:space="preserve">Просечна површина расположивог пољопривредног земљишта по газдинству </t>
  </si>
  <si>
    <t>Дужина атарских путева на територији ЈЛС Панчево (рехабилитованих од 2013. год.)</t>
  </si>
  <si>
    <t>Километар</t>
  </si>
  <si>
    <t>Укупне површине пољопривредног земљишта под наводњавањем</t>
  </si>
  <si>
    <t>791.34</t>
  </si>
  <si>
    <t xml:space="preserve">Мера 1.3.1: Реализација пројеката комасације и уређења имовинско-правних односа </t>
  </si>
  <si>
    <t>Секретаријат за пољопривреду, село и рурални развој</t>
  </si>
  <si>
    <t>трансфери других нивоа власти</t>
  </si>
  <si>
    <t>Извештај Секретаријата за пољопривреду</t>
  </si>
  <si>
    <t xml:space="preserve">1.3.1.1. Одлука и покретање поступка комасације земљишта на територији града Панчева - КО Глогоњ, интеракција са покрајинским органима и обезбеђење финансирања </t>
  </si>
  <si>
    <t xml:space="preserve">Секретаријат за пољопривреду, село и рурални развој </t>
  </si>
  <si>
    <t>Покрајински секретаријат за пољопривреду</t>
  </si>
  <si>
    <t>1.3.1.4. Спровођење урбанистичко-планских поступака и катастарског уређења спроведених комасација</t>
  </si>
  <si>
    <t>Секретаријат за урбанизам</t>
  </si>
  <si>
    <t xml:space="preserve">Мера 1.3.2:  Реализација рехабилитације атарских путева </t>
  </si>
  <si>
    <t>Изграђени и рехабилитовани атарски путеви</t>
  </si>
  <si>
    <t>Реализовани пројекти одводњавања</t>
  </si>
  <si>
    <t>1.3.3.4. Спровођење урбанистичко-планских поступака и катастарског уређења као пратећа активност свих одобрених пројеката</t>
  </si>
  <si>
    <t>Мера 1.3.4: Изградња ветрозаштитних појасева</t>
  </si>
  <si>
    <t>Трансфери других нивоа власти</t>
  </si>
  <si>
    <t>Површина ветрозаштитних појасева на подручју ЈЛС Панчево</t>
  </si>
  <si>
    <t>хектар</t>
  </si>
  <si>
    <t>1.3.4.1 Израда средњорочног плана нових ветрозаштитних појасева у складу са пројектом Шумарског факултета и у сарадњи са ЈКП Зеленило и другим надлежним институцијама</t>
  </si>
  <si>
    <t>Буџетска средства града Панчева усмерена у  пољопривреду и рурални развој  
(у ЕУР, на годишњем нивоу)</t>
  </si>
  <si>
    <t>Одлуке о извршењу буџета града Панчева</t>
  </si>
  <si>
    <t>Конституисан и активиран Центар за аграрни развој града Панчева</t>
  </si>
  <si>
    <t>Да/Не</t>
  </si>
  <si>
    <t>Секретаријат за пољопривреду</t>
  </si>
  <si>
    <t>Не</t>
  </si>
  <si>
    <t>Мера 1.4.1:  Едукације и информисање пољопривредника и организација</t>
  </si>
  <si>
    <t>Плански документ из ког је мера преузета: План развоја града  Панчева 2022-2028</t>
  </si>
  <si>
    <t>Број одржаних кампања и едукација пољопривредника</t>
  </si>
  <si>
    <t xml:space="preserve">Мера 1.4.2:  Подстицаји програмима и пројектима са циљем унапређења пољопривреде и примене добре произвођачке праксе
</t>
  </si>
  <si>
    <t xml:space="preserve">Мера 1.4.3:  Конституисање Центра за аграрни развој града  Панчева
</t>
  </si>
  <si>
    <t>Да / Не</t>
  </si>
  <si>
    <t xml:space="preserve">1.4.3.1 Израда анализе у циљу мапирања проблема и потенцијала у области пољопривреде ЈЛС Панчево, оцене ефективности актуелних капацитета (Секретаријат за пољопривреду, Институт Тамиш и других органа и тела која подржавају развој пољопривреде), аргументација потребе да се конституише Центар за аграрни развој, дефинисање садржаја његовог рада и потребних људских и материјалних ресурса и очекиваних ефеката.  Подношење предлога Градском Већу </t>
  </si>
  <si>
    <t>1.4.3.2. Уколико је одлука Градског Већа позитивна, обезбеђење ресурса за деловање, конституисање и активирање Центра за аграрни развој града Панчева</t>
  </si>
  <si>
    <t>ПР - Програм
ПА - Програмска активност
ПЈ - Пројекат</t>
  </si>
  <si>
    <t>Шифра</t>
  </si>
  <si>
    <t>Циљ</t>
  </si>
  <si>
    <t>Назив индикатора</t>
  </si>
  <si>
    <t>Извор: Општи приходи и примања буџета</t>
  </si>
  <si>
    <t>Средства из осталих извора</t>
  </si>
  <si>
    <t>Укупна средства</t>
  </si>
  <si>
    <t>Корисници</t>
  </si>
  <si>
    <t>ПР 1 - Становање, урбанизам и просторно планирање</t>
  </si>
  <si>
    <t>Просторни развој у складу са плановима</t>
  </si>
  <si>
    <t>Проценат покривености територије урбанистичком планском документацијом</t>
  </si>
  <si>
    <t>Градска управа</t>
  </si>
  <si>
    <t>ПА - Просторно и урбанистичко планирање</t>
  </si>
  <si>
    <t>1101-0001</t>
  </si>
  <si>
    <t>Повећање покривености територије планском и урбанистичком документацијом</t>
  </si>
  <si>
    <t>Број усвојених урбанистичких планова</t>
  </si>
  <si>
    <t>ПА - Стамбена подршка</t>
  </si>
  <si>
    <t>1101-0004</t>
  </si>
  <si>
    <t>Планско управљање стамбеном 
подршком</t>
  </si>
  <si>
    <t>Број корисника стамбене подршке</t>
  </si>
  <si>
    <t>ПА - Остваривање јавног интереса у одржавању зграда</t>
  </si>
  <si>
    <t>1101-0005</t>
  </si>
  <si>
    <t>Подстицање одговорног управљања 
и одржавања стамбених зграда у 
власништву града</t>
  </si>
  <si>
    <t>Проценат успостављања стамених 
заједница</t>
  </si>
  <si>
    <t>ПЈ - Експропријације</t>
  </si>
  <si>
    <t>1101-5001</t>
  </si>
  <si>
    <t>Стварање планског и правног основа 
за изградњу инфраструктурних 
објеката</t>
  </si>
  <si>
    <t>Број окончаних поступака 
експропријације</t>
  </si>
  <si>
    <t>ПЈ - Израда техничке документације и извођење радова на 
уређењу приобаља</t>
  </si>
  <si>
    <t>1101-5002</t>
  </si>
  <si>
    <t>Уређење приобаља и површина око 
реке Тамиш</t>
  </si>
  <si>
    <t>Техничка документација</t>
  </si>
  <si>
    <t>Извођење радова</t>
  </si>
  <si>
    <t>ПЈ - Израда техничке документације и извођење радова у делу 
центаралног градског језгра</t>
  </si>
  <si>
    <t>1101-5003</t>
  </si>
  <si>
    <t xml:space="preserve">Реконструкција централног градског 
језгра у циљу побољшања услова 
безбедности и уређења </t>
  </si>
  <si>
    <t>Израда техничке документације</t>
  </si>
  <si>
    <t>Извођење радова - 3. фаза</t>
  </si>
  <si>
    <t>ПР 2 - Комуналне делатности</t>
  </si>
  <si>
    <t>Повећање покривености насеља и
територије рационалним јавним 
осветљењем</t>
  </si>
  <si>
    <t>Дужина улица и саобраћајница 
(км) које су покривене јавним
осветљењем у односу на укупну 
дужину улица и саобраћајница</t>
  </si>
  <si>
    <t>Градска управа и месне заједнице</t>
  </si>
  <si>
    <t>ПА - Управљање/одржавање јавним осветљењем</t>
  </si>
  <si>
    <t>1102-0001</t>
  </si>
  <si>
    <t>Адекватан квалитет јавне расвете</t>
  </si>
  <si>
    <t>Укупан број интервенција по 
поднетим иницијативама грађана 
за замену светиљки када престану 
да раде</t>
  </si>
  <si>
    <t>Ефикасно и рационално спровођење 
јавног осветљења и минималан 
негативан утицај на животну 
средину</t>
  </si>
  <si>
    <t>Удео енергетски ефикасних 
сијалица у укупном броју сијалица 
јавног осветљења</t>
  </si>
  <si>
    <t>ПА - Одржавање јавних зелених површина</t>
  </si>
  <si>
    <t>1102-0002</t>
  </si>
  <si>
    <t>Максимална могућа покривеност 
насеља и територије услугама 
уређења и одршавања зеленила</t>
  </si>
  <si>
    <t>Машинско кошење уређених 
површина које се косе више од 6 
пута годишње у м2</t>
  </si>
  <si>
    <t>Испуњење обавеза у складу са 
законима у домену постојања 
стратешких и оперативних планова 
као и мера заштите. Максимална 
могућа покривеност насеља 
третманом уништавања амброзије 
односно смањење површина под 
амброзијом</t>
  </si>
  <si>
    <t>Број хектара уништене (механичи и 
хемијски) амброзије</t>
  </si>
  <si>
    <t>Месне заједнице</t>
  </si>
  <si>
    <t>ПА - Одржавање чистоће на површинама јавне намене</t>
  </si>
  <si>
    <t>1102-0003</t>
  </si>
  <si>
    <t>Максимална могућа покривеност 
насеља и територије услугама 
одржавања чистоће јавних 
површина</t>
  </si>
  <si>
    <t>Количина машинско чишћених 
тврдих јавних површина у m2</t>
  </si>
  <si>
    <t>ПА - Зоохигијена</t>
  </si>
  <si>
    <t>1102-0004</t>
  </si>
  <si>
    <t>Обезбеђење услова за задовољавање 
других комуналних потреба грађана</t>
  </si>
  <si>
    <t>Смањење бројности штетних 
инсеката и глодара</t>
  </si>
  <si>
    <t>ПА - Уређивање, одржавање и коришћење пијацa</t>
  </si>
  <si>
    <t>1102-0005</t>
  </si>
  <si>
    <t>Адекватан квалитет пружених 
услуга уређивања, одржавања и 
коришћења пијаца</t>
  </si>
  <si>
    <t>Број опремљених пијачних места у 
односу на укупан број пијачних 
места предвиђених у складу са 
градском одлуком</t>
  </si>
  <si>
    <t>ПА - Одржавање гробаља и погребне услуге</t>
  </si>
  <si>
    <t>1102-0006</t>
  </si>
  <si>
    <t>Адекватан квалитет пружених 
услуга одржавања гробаља и 
погребних услуга</t>
  </si>
  <si>
    <t>Број интервенција у односу на 
укупан број поднетих иницијатива 
грађана за чишћење и одржавање 
гробаља</t>
  </si>
  <si>
    <t xml:space="preserve">ПЈ - Изградња дечијег игралишта и садња дрвећа на Тамишком кеју </t>
  </si>
  <si>
    <t>1102-4001</t>
  </si>
  <si>
    <t>Постављање мобилијара за дечија 
игралишта и паркова на територији 
града Панчева</t>
  </si>
  <si>
    <t>Број садница дрвећа са садњом</t>
  </si>
  <si>
    <t>Број елемената мобилијара у 
дечијем парку</t>
  </si>
  <si>
    <t xml:space="preserve">ПЈ - Извођење радова на изградњи капеле у Иванову </t>
  </si>
  <si>
    <t>1102-5001</t>
  </si>
  <si>
    <t xml:space="preserve">Уређење гробља у Иванову </t>
  </si>
  <si>
    <t>Изградња капеле</t>
  </si>
  <si>
    <t>ПЈ - Израда техничке докуменатције и изградња капеле у Долову</t>
  </si>
  <si>
    <t>1102-5002</t>
  </si>
  <si>
    <t xml:space="preserve">Уређење гробља у Долову </t>
  </si>
  <si>
    <t xml:space="preserve">Израда техничке документације </t>
  </si>
  <si>
    <t>ПР 3 - Локални економски развој</t>
  </si>
  <si>
    <t>Отварање нових предузећа и 
предузетничких радњи на 
територији града/општине</t>
  </si>
  <si>
    <t>Број отворених / број 
затворених предузећа</t>
  </si>
  <si>
    <t>Број отворених/затворених 
предузетничких радњи</t>
  </si>
  <si>
    <t>Број предузетника/предузетница 
по становнику у граду/општини 
у односу на просек РС</t>
  </si>
  <si>
    <t>ПА - Унапређење привредног и инвестиционог 
амбијента</t>
  </si>
  <si>
    <t>1501-0001</t>
  </si>
  <si>
    <t>Унапређење послеовног амбијента на 
територији града/општине</t>
  </si>
  <si>
    <t>Број спроведених поступака јавних 
набавки у вези са обављањем 
редовних активности Секретаријата 
за привреду и економски развој</t>
  </si>
  <si>
    <t>Број расписаних Јавних позиваа за 
унапређење привредног амбијента</t>
  </si>
  <si>
    <t>ПА - Мере активне политике запошљавања</t>
  </si>
  <si>
    <t>1501-0002</t>
  </si>
  <si>
    <t>Повећање броја запослених кроз мере 
активне политике запошљавања</t>
  </si>
  <si>
    <t>Број новозапослених кроз 
реализацију мера активне политике 
запошљавања</t>
  </si>
  <si>
    <t>Број новозапослених жена кроз 
реализацију мера активне политике 
запошљавања</t>
  </si>
  <si>
    <t>Број новозапослених особа старијих 
од 50 година кроз реализацију мера 
активне политике запошљавања</t>
  </si>
  <si>
    <t>ПЈ - Средњорочни план града Панчева 2023-2025</t>
  </si>
  <si>
    <t>1501-4001</t>
  </si>
  <si>
    <t>Израда документа - Средњорочни план 
града Панчева 2023-2025</t>
  </si>
  <si>
    <t>Израђен документ - Средњорочни 
план града Панчева 2023-2025</t>
  </si>
  <si>
    <t>ПР 4 - Развој туризма</t>
  </si>
  <si>
    <t>Повећање прихода од туризма</t>
  </si>
  <si>
    <t xml:space="preserve">Проценат повећања укупног 
броја гостију </t>
  </si>
  <si>
    <t>Туристичка организација Града Панчева</t>
  </si>
  <si>
    <t>ПА - Промоција туристичке понуде</t>
  </si>
  <si>
    <t>1502-0002</t>
  </si>
  <si>
    <t>Адекватна промоција туристичке 
понуде града на циљаним 
тржиштима</t>
  </si>
  <si>
    <t>Број догађаја који промовишу 
туристичку понуду града/општине 
у земљи и/или иностранству на 
којима учествује ТО града/општине</t>
  </si>
  <si>
    <t>ПР 5 - Пољопривреда и рурални развој</t>
  </si>
  <si>
    <t>0101</t>
  </si>
  <si>
    <t>Раст производње и стабилност 
дохотка произвођача</t>
  </si>
  <si>
    <t>Учешће коришћеног 
пољопривредног земљишта 
(КПЗ) у укупној површини ЈЛС 
подручјем III категорије</t>
  </si>
  <si>
    <t xml:space="preserve">ПА - Подршка за спровођење пољопривредне 
политике у локалној заједници </t>
  </si>
  <si>
    <t>0101-0001</t>
  </si>
  <si>
    <t>Ефикасно управљање пољопривредним 
земљиштем у државној својини</t>
  </si>
  <si>
    <t>Kилометар атарског пута</t>
  </si>
  <si>
    <t>Проценат обухваћености 
пољопривредног земљишта у 
годишњем Програму заштите, 
уређења и коришћења 
пољопривредног земљишта</t>
  </si>
  <si>
    <t xml:space="preserve">ПА - Мере подршке руралном развоју </t>
  </si>
  <si>
    <t>0101-0002</t>
  </si>
  <si>
    <t>Унапређење руралног развоја</t>
  </si>
  <si>
    <t>Број пријављених женских у односу 
на укупан број пријављених 
регистрованих удружења по јавним 
позивима</t>
  </si>
  <si>
    <t>Заштита пољопривредног земљишта, 
усева и засада</t>
  </si>
  <si>
    <t>број набављених ракета</t>
  </si>
  <si>
    <t>број стрелаца</t>
  </si>
  <si>
    <t xml:space="preserve">ПЈ - Пољозаштитни појас на територији града Панчева </t>
  </si>
  <si>
    <t>0101-4001</t>
  </si>
  <si>
    <t>Спровођење усвојене пољопривредне 
политике и политике руралног развоја 
на подручју града/ општине</t>
  </si>
  <si>
    <t>Проценат остварења мера (циљева) 
усвојене стратегије развоја</t>
  </si>
  <si>
    <t>ПЈ - Чишћење и уклањање дивљих депонија расутих по атару</t>
  </si>
  <si>
    <t>0101-4002</t>
  </si>
  <si>
    <t>м3 уклоњених дивљих депонија 
расутих по атару</t>
  </si>
  <si>
    <t>ПР 6 - Заштита животне средине</t>
  </si>
  <si>
    <t>0401</t>
  </si>
  <si>
    <t>Унапређење квалитета елемената 
животне средине</t>
  </si>
  <si>
    <t>Проценат буџета намењен 
заштити животне средине у 
односу на укупан буџет</t>
  </si>
  <si>
    <t>ПА -  Управљање заштитом животне средине</t>
  </si>
  <si>
    <t>0401-0001</t>
  </si>
  <si>
    <t>Спровођење редовних мерења на 
територији града/општине и 
испуњење обавеза у складу са 
законима у домену извештавања 
према Агенцији и држави</t>
  </si>
  <si>
    <t xml:space="preserve">Повећан број мерених параметара </t>
  </si>
  <si>
    <t>Испуњење обавеза у складу са 
законима у домену постојања 
стратешких и опретивних планова 
као и мера заштите</t>
  </si>
  <si>
    <t>Број урађених планова /програм 
квалитета ваздуха</t>
  </si>
  <si>
    <t>Број урађених пројеката 
рекултивације</t>
  </si>
  <si>
    <t>Повећање зелених површина</t>
  </si>
  <si>
    <t>ПА - Праћење квалитета елемената животне средине</t>
  </si>
  <si>
    <t>0401-0002</t>
  </si>
  <si>
    <t>Спровођење редовних мерења на 
територији града/општине и 
испуњење обавеза у складу са 
законима</t>
  </si>
  <si>
    <t>Извештај мониторинга вода 
(површинских)</t>
  </si>
  <si>
    <t>Извештај мониторинга полена</t>
  </si>
  <si>
    <t>Број извршених мониторинга буке 
у животној средини</t>
  </si>
  <si>
    <t>Извештај мониторинга земљишта</t>
  </si>
  <si>
    <t>ПА - Заштита природе</t>
  </si>
  <si>
    <t>0401-0003</t>
  </si>
  <si>
    <t>Испуњење обавеза у складу са 
законима у доменупостојања 
стратешких и оперативних планова 
као и мера забране и ограничења 
утицаја на животну средину</t>
  </si>
  <si>
    <t>Извештај (годишњи о заштићеном 
природном добру)</t>
  </si>
  <si>
    <t>Извештај о броју нових посађених 
садница (годишњи)/број садница</t>
  </si>
  <si>
    <t>ПА - Управљање отпадним водама</t>
  </si>
  <si>
    <t>0401-0004</t>
  </si>
  <si>
    <t>Адекватан квалитет пружених 
услуга одвођења отпадних вода</t>
  </si>
  <si>
    <t>Дужина изграђене мреже-фекална 
канализација Караула</t>
  </si>
  <si>
    <t>Дужина изграђене мреже и степен 
изграђености АЦС-атмосферска 
канализација у улицама Душана 
Петровића и Прешерневој</t>
  </si>
  <si>
    <t>Дужина изграђене мреже_x0002_атмосферска канализација у 
деловима улица Стевана Сремца и 
Иве Андрића</t>
  </si>
  <si>
    <t>ПЈ - Пројекти едукација</t>
  </si>
  <si>
    <t>0401-4001</t>
  </si>
  <si>
    <t>Подизање свести о заштити 
животне средине</t>
  </si>
  <si>
    <t>Број одржаних радионица и 
екскурзија</t>
  </si>
  <si>
    <t>Број издатих едукативних 
материјала</t>
  </si>
  <si>
    <t>ПЈ - Пројекти коришћења алтернативних извора енергије и 
енергетске ефикасности и остали пројекти из области заштите 
животне средине</t>
  </si>
  <si>
    <t>0401-4002</t>
  </si>
  <si>
    <t>Коришћење алтернативних извора 
енергије и побољшање енергетске 
ефикасности</t>
  </si>
  <si>
    <t>Број урађених пројеката</t>
  </si>
  <si>
    <t>ПЈ - Израда Локалног плана управљања отпадом и Стратешке 
процене утицаја на животну средину</t>
  </si>
  <si>
    <t>0401-5001</t>
  </si>
  <si>
    <t>Управљање отпадом на територији 
Града и 9 насељених места</t>
  </si>
  <si>
    <t>Урађен пројекат</t>
  </si>
  <si>
    <t>ПР 7 - Организација саобраћаја и саобраћајна инфраструктура</t>
  </si>
  <si>
    <t>0701</t>
  </si>
  <si>
    <t>Повећање безбедности учесника у 
саобраћају и смањење броја 
саобраћајних незгода</t>
  </si>
  <si>
    <t>Број саобраћајних 
незгода/инцидената</t>
  </si>
  <si>
    <t>ПА - Управљање и одржавање саобраћајне 
инфраструктуре</t>
  </si>
  <si>
    <t>0701-0002</t>
  </si>
  <si>
    <t xml:space="preserve">Опремање и одржавање саобраћајне 
сигнализације на путевима и улицама </t>
  </si>
  <si>
    <t>Број поправљених и 
новопостављених саобраћајних 
знакова и семафора</t>
  </si>
  <si>
    <t xml:space="preserve">Дужина хоризонталне саобраћајне 
сигнализације (у км) </t>
  </si>
  <si>
    <t>ПА - Јавни градски и приградски превоз путника</t>
  </si>
  <si>
    <t>0701-0004</t>
  </si>
  <si>
    <t>Максимална могућа покривеност 
корисника и територије услугама јавног 
превоза</t>
  </si>
  <si>
    <t>Проценат покривености територије 
услугом јавног превоза (мерено 
кроз број насеља где постоји 
организован јавни превоз у односу 
на укупан број насеља)</t>
  </si>
  <si>
    <t>ПА - Унапређење безбедности саобраћаја</t>
  </si>
  <si>
    <t>0701-0005</t>
  </si>
  <si>
    <t>Повећање безбедности учесника у 
саобраћају и смањење броја 
саобраћајних незгода и учињених 
прекршаја</t>
  </si>
  <si>
    <t>Степен покривености основних 
школа едукативним материјалом и 
заштитним материјалом</t>
  </si>
  <si>
    <t>Број саобраћајних 
незгода/инцидената у односу на 
број из претходне године</t>
  </si>
  <si>
    <t>Обука и едукација ђака првака на 
саобраћајном полигону</t>
  </si>
  <si>
    <t>ПЈ - ЈКП за превоз путника "Аутортанспорт-Панчево" Панчево 
у ликвидацији</t>
  </si>
  <si>
    <t>0701-4001</t>
  </si>
  <si>
    <t>Спровођење Олуке о покретању 
поступка ликвидације јавног комуналног 
предузећа за превоз путника 
"Аутотранспорт-Панчево" са 
потпуном одговорношћу Панчево</t>
  </si>
  <si>
    <t>Степен реализације Одлуке о 
покретању поступка ликвидације 
јавног комуналног предузећа за 
превоз путника "Аутотранспорт_x0002_Панчево" са потпуном 
одговорношћу Панчево</t>
  </si>
  <si>
    <t>ПЈ - ПАНВОЗ</t>
  </si>
  <si>
    <t>0701-4002</t>
  </si>
  <si>
    <t>Успостављање превоза путника 
железницом</t>
  </si>
  <si>
    <t xml:space="preserve">Број полазака </t>
  </si>
  <si>
    <t>ПЈ - Израда техничке документације</t>
  </si>
  <si>
    <t>0701-5001</t>
  </si>
  <si>
    <t xml:space="preserve">Реконструкција улица у циљу повећања 
безбедности саобраћаја </t>
  </si>
  <si>
    <t>ПЈ - Инфраструктурно опремање Северне индустријске зоне у 
Панчеву</t>
  </si>
  <si>
    <t>0701-5002</t>
  </si>
  <si>
    <t xml:space="preserve">Унапређење саобраћајне 
инфраструктуре </t>
  </si>
  <si>
    <t xml:space="preserve">ПЈ - Израда техничке документације и извођење радова - 
приступна саобраћајница Хиподром </t>
  </si>
  <si>
    <t>0701-5003</t>
  </si>
  <si>
    <t>Унапређење саобраћајне 
инфраструктуре у Панчеву</t>
  </si>
  <si>
    <t>Изградња саобраћајнице</t>
  </si>
  <si>
    <t>ПЈ - Израда техничке документације за изградњу кружног тока 
на Тесли</t>
  </si>
  <si>
    <t>0701-5004</t>
  </si>
  <si>
    <t>Унапређење саобраћајне 
инфраструктуре у граду Панчеву</t>
  </si>
  <si>
    <t>ПЈ - Реконструкција улице Михајла Обреновића</t>
  </si>
  <si>
    <t>0701-5005</t>
  </si>
  <si>
    <t xml:space="preserve">Унапређење саобраћајне 
инфраструктуре у граду Панчеву </t>
  </si>
  <si>
    <t xml:space="preserve">Реконструкција улице-1. фаза </t>
  </si>
  <si>
    <t xml:space="preserve">Реконструкција улице-2. фаза </t>
  </si>
  <si>
    <t xml:space="preserve">ПЈ - Извођење радова у улици Димитрија Туцовића у Панчеву </t>
  </si>
  <si>
    <t>0701-5006</t>
  </si>
  <si>
    <t>Реконструкција улице</t>
  </si>
  <si>
    <t>ПЈ - Временски услови и безбедност на путу - напредна 
платформа за град Панчево</t>
  </si>
  <si>
    <t>0701-5007</t>
  </si>
  <si>
    <t>Унапређење безбедности саобраћаја у 
граду Панчеву</t>
  </si>
  <si>
    <t>Степен реализације пројекта</t>
  </si>
  <si>
    <t>ПЈ - Извођење радова на измештању гасовода у улици Патријарха 
Арсенија Чарнојевића</t>
  </si>
  <si>
    <t>0701-5008</t>
  </si>
  <si>
    <t>Реконструкција гасовода</t>
  </si>
  <si>
    <t>ПР 8 - Предшколско васпитање</t>
  </si>
  <si>
    <t>Повећање обухвата деце 
предшколским васпитањем и 
образовањем</t>
  </si>
  <si>
    <t>Проценат уписане деце у односу 
на број укупно пријављене деце 
(%девојчица и % дечака)</t>
  </si>
  <si>
    <t>Градска управа и Предшколско васпитање</t>
  </si>
  <si>
    <t>Унапређење доступности 
предшколског васпитања за децу из 
осетљивих група</t>
  </si>
  <si>
    <t>Проценат објеката који су 
прилагодили простор за децу са 
инвалидитетом у односу на 
укупан број објеката ПУ</t>
  </si>
  <si>
    <t>ПА - Функционисање и остваривање предшколског 
васпитања и образовања</t>
  </si>
  <si>
    <t>2002-0002</t>
  </si>
  <si>
    <t>Обезбеђени адекватни услови за 
васпитно-образовни рад са децом уз 
повећан обухват</t>
  </si>
  <si>
    <t>Просечан број деце у групи (јасле, 
предшколски,ппп)</t>
  </si>
  <si>
    <t>70.290.939
+747.737.310</t>
  </si>
  <si>
    <t>143.200
+26.500.000</t>
  </si>
  <si>
    <t>Градска управа 70.290.939+143.200=70.434.139
Предшколско васпитање 747.737.310+26.500.000=774.237.310</t>
  </si>
  <si>
    <t>Проценат деце ослобођене од пуне 
цене услуге у односу на укупан број 
деце</t>
  </si>
  <si>
    <t>ПЈ - Подршка програму за образовање и васпитавање деце са 
тешкоћама у развоју преко Предшколске установе "Дечја радост" Панчево</t>
  </si>
  <si>
    <t>2002-4001</t>
  </si>
  <si>
    <t>Унапређење квалитета образовања 
и васпитања</t>
  </si>
  <si>
    <t>Број деце са потешкоћама у 
развоју/укупан број деце</t>
  </si>
  <si>
    <t>Предшколско васпитање</t>
  </si>
  <si>
    <t>Проценат буџета издвојен за 
потребе програма</t>
  </si>
  <si>
    <t xml:space="preserve">ПЈ -  Израда техничке документације за изградњу вртића на 
Стрелишту </t>
  </si>
  <si>
    <t>2002-5001</t>
  </si>
  <si>
    <t xml:space="preserve">Проширење смештајних 
капацитета </t>
  </si>
  <si>
    <t>ПЈ - Куповина вртића "Забавник" у Панчеву</t>
  </si>
  <si>
    <t>2002-5002</t>
  </si>
  <si>
    <t>Унапређење предшколског 
васпитања и образовања</t>
  </si>
  <si>
    <t>Проценат исплаћене вредности 
купопродајног уговора</t>
  </si>
  <si>
    <t>ПЈ - Извођење радова на објекту предшколске установе у комплексу ОШ "Жарко Зрењанин” у БНС</t>
  </si>
  <si>
    <t>2002-5003</t>
  </si>
  <si>
    <t>Унапређење образовања</t>
  </si>
  <si>
    <t>Радови на уређењу просторија</t>
  </si>
  <si>
    <t>ПР 9 - Основно образовање</t>
  </si>
  <si>
    <t>Унапређење доступности основног 
образовања деци из осетљивих група</t>
  </si>
  <si>
    <t>Број објеката који су 
прилагодили простор за децу са 
инвалидитетом у односу на 
укупан број објеката основних 
школа</t>
  </si>
  <si>
    <t>Унапређен квалитет основног 
образовања</t>
  </si>
  <si>
    <t>Проценат ученика по полу који 
је учествовао на републичким 
такмичењима</t>
  </si>
  <si>
    <t>ПА - Реализација делатности основног образовања</t>
  </si>
  <si>
    <t>2003-0001</t>
  </si>
  <si>
    <t>Обезбеђени прописани услови за 
васпитно-образовни рад са децом у 
основним школама</t>
  </si>
  <si>
    <t>Просечан број ученика по одељењу 
(разврстани по полу)</t>
  </si>
  <si>
    <t>Унапређење квалитета образовања 
и васпитања у основним школама</t>
  </si>
  <si>
    <t>Број талентоване деце подржане од 
стране Града/Општине у односу на 
укупан број деце у школама</t>
  </si>
  <si>
    <t>Повећање досутпности и 
приступачности основног 
образовања деци</t>
  </si>
  <si>
    <t>Проценат објеката прилагођених 
деци са инвалидитетом и посебним 
потребама</t>
  </si>
  <si>
    <t>ПЈ - Извођење радова на котларницама у основним школама</t>
  </si>
  <si>
    <t>2003-5001</t>
  </si>
  <si>
    <t>Уштеда енергије</t>
  </si>
  <si>
    <t>Извођење радова на котларницама</t>
  </si>
  <si>
    <t>ПР 10 - Средње образовање</t>
  </si>
  <si>
    <t>Повећање обухвата средњошколског 
образовања</t>
  </si>
  <si>
    <t>Број деце која су обухваћена 
средњим образовањем 
(разложен по раздредима и 
полу)</t>
  </si>
  <si>
    <t xml:space="preserve">Унапређење доступности средњег 
образовања </t>
  </si>
  <si>
    <t>Број објеката који су 
прилагодили простор за децу са 
инвалидитетом у односу на 
укупан број објеката средњих 
школа</t>
  </si>
  <si>
    <t>ПА - Реализација делатности средњег образовања</t>
  </si>
  <si>
    <t>2004-0001</t>
  </si>
  <si>
    <t>Обезбеђени прописани услови за 
васпитно-образовни рад у средњим 
школама и безбедно одвијање 
наставе</t>
  </si>
  <si>
    <t xml:space="preserve">Просечан број ученика по одељењу </t>
  </si>
  <si>
    <t>Унапређење квалитета образовања 
у средњим школама</t>
  </si>
  <si>
    <t>ПА - Подршка раду Регионалног центра за таленте</t>
  </si>
  <si>
    <t>2004-0011</t>
  </si>
  <si>
    <t>Број ученика, по полу који похађају 
ваннаставне активности у центру/у 
односу на укупан број ученика</t>
  </si>
  <si>
    <t>Ефикасно образовање и рационална 
употреба средстава</t>
  </si>
  <si>
    <t>Проценат буџета града/општине 
издвојен за потребе центра</t>
  </si>
  <si>
    <t>ПЈ - Израда техничке документације и извођење радова за 
потребе средњих школа у Панчеву</t>
  </si>
  <si>
    <t>2004-5001</t>
  </si>
  <si>
    <t xml:space="preserve">Унапређење услова образовања и 
васпитања у средњим школама </t>
  </si>
  <si>
    <t xml:space="preserve">ПЈ - Извођење радова на изградњи објекта 1 у комплексу гимназије ”Урош Предић” у Панчеву </t>
  </si>
  <si>
    <t>2004-5002</t>
  </si>
  <si>
    <t>Унапређење образовања и спорта</t>
  </si>
  <si>
    <t>Изградња објекта 1</t>
  </si>
  <si>
    <t>1.2.2.4. Остале услуге штампања</t>
  </si>
  <si>
    <t>Програм 3
1501 - 0001</t>
  </si>
  <si>
    <t>Програм 3
1501 - 0002</t>
  </si>
  <si>
    <t>1.2.3.4. Капитални трансфери нивоу Републике-Мера активне политике -Унапређење конкурентности средњих школа</t>
  </si>
  <si>
    <t>1.2.3.6. Израда средњорочног програма развоја запошљавања за период 2024-2026</t>
  </si>
  <si>
    <t>1.2.3.2. Мера активне политике - Јавни радови за категорију теже запошљивих лица - Споразум са НСЗ-ом</t>
  </si>
  <si>
    <t>1.2.2.3. Имплементација програма ХЕЛП - Помоћ при запошљавању и самозапошљавању угрожених група</t>
  </si>
  <si>
    <t>Програм 5
0101 - 0001</t>
  </si>
  <si>
    <t>Програм 5
0101 - 4001</t>
  </si>
  <si>
    <t>Програм 5
0101 - 4002</t>
  </si>
  <si>
    <t>1.3.2.3. Уређење атарских путева - средства АП Војводине</t>
  </si>
  <si>
    <t>Програм 5
0101 - 0002</t>
  </si>
  <si>
    <t xml:space="preserve">1.1.3.3. Обуке намењене постојећим и потенцијалним ММСП </t>
  </si>
  <si>
    <t xml:space="preserve">Градоначелник, Градско веће, Скупштина, Градска управа
</t>
  </si>
  <si>
    <t xml:space="preserve">Мера 1.1.2: Операционализација сарадње Града са ММСП Панчева, појачано укључење домаће привреде у ланце добављача, брига о постојећим инвеститорима </t>
  </si>
  <si>
    <t>1.1.2.1 Припремне активности, обезбеђење споразума и подршка укључењу домаћих ММСП у ланце добављача страних компанија присутних на подручју Панчева и активности на повезивању заинтересованих страна</t>
  </si>
  <si>
    <t>1.1.2.2. Остале дотације и трансфери - Социо-економски савет</t>
  </si>
  <si>
    <t>Градско веће, Секретаријат за привреду и економски развој</t>
  </si>
  <si>
    <t>Секретаријат за привреду, Секретаријат за јавне службе и социјална питања</t>
  </si>
  <si>
    <t>Савет за запошљавање, Секретаријат за привреду</t>
  </si>
  <si>
    <t>Секретаријат за привреду</t>
  </si>
  <si>
    <t xml:space="preserve">Секретаријат за јавне службе и социјална питања, Секретаријат за привреду  </t>
  </si>
  <si>
    <t>Секретаријат за привреду и економски развој, Национална служба за запошљавање, Савет за запошљавање града Панчева</t>
  </si>
  <si>
    <t>Секретаријат за привреду и економски развој, Секретаријат за јавне службе и социјална питања, Национална служба за запошљавање</t>
  </si>
  <si>
    <t>Секретаријат за привреду и економски развој, Секретаријат за јавне службе и социјална питања</t>
  </si>
  <si>
    <t>Мера 1.1.3: Циљани  подстицаји за секторе ММСП који имају потенцијал брзог развоја, за унапређење конкурентности, за развој локалног бренда и културно-туристичке понуде Панчева</t>
  </si>
  <si>
    <t>1.2.3.3. Накнаде из буџета за образовање, културу, науку и спорт - Студентска летња пракса)</t>
  </si>
  <si>
    <t>1.2.3.1. Мера активне политике - Стручна пракса - Споразум са НСЗ-ом</t>
  </si>
  <si>
    <t xml:space="preserve">1.2.3.5. Планирање и подршка у реализацији сајмова запошљавања </t>
  </si>
  <si>
    <t>Мера 1.3.5: Чишћење и уклањање дивљих депонија на пољопривредним површинама</t>
  </si>
  <si>
    <t>Мера 1.3.3: Реализација пројеката наводњавања и одводњавања</t>
  </si>
  <si>
    <t>1.3.4.2  Подизање ветрозаштитних појасева на територији града Панчева путем ЈКП "Зеленило" Панчево, одржавање постојећих ветрозаштитних појасева и картирање  реализованих радова и планираних радова у сарадњи са ЈКП Зеленило</t>
  </si>
  <si>
    <t>Број датих подстицаја за унапређење пољопривредних удружења</t>
  </si>
  <si>
    <t>Секретаријат за пољопривреду, село и рурални развој, Институт Тамиш</t>
  </si>
  <si>
    <t>Мера 1.3.6: Пружање услуга подршке од стране специјализованих служби</t>
  </si>
  <si>
    <t>1.3.1.2. Решавање имовинско-правних односа, укључујући питања реституције и других питања</t>
  </si>
  <si>
    <t>1.3.1.3. Спровођење комасације земљишта на територији КО Глогоњ</t>
  </si>
  <si>
    <t>Секретаријат за привреду и економски развој, Секретаријат за финансије</t>
  </si>
  <si>
    <t>1.4.1.1. Обуке пољопривредника да користе електронски вид комуникације</t>
  </si>
  <si>
    <t>1.4.1.2. Едукација пољопривредника о приступу ИПАРД фондовима и другим поступцима апликација за финансирање својих пројеката и инвестиција</t>
  </si>
  <si>
    <t>1.4.1.3. Семинари и тренинзи за унапређење знања  и подршка поступцима сертификација пољопривредника за укључење у ланце добављача</t>
  </si>
  <si>
    <t>1.1.3.2. Имплементација  информативно-едукативних обука, тренинга, семинара на однову усвојеног Програма ЛЕР</t>
  </si>
  <si>
    <r>
      <t>1.1.3.4. Имплементација финансијских мера подршке ММСП на основу усвојеног Програма ЛЕР</t>
    </r>
    <r>
      <rPr>
        <strike/>
        <sz val="10"/>
        <color theme="1"/>
        <rFont val="Times New Roman"/>
        <family val="1"/>
      </rPr>
      <t xml:space="preserve"> </t>
    </r>
    <r>
      <rPr>
        <sz val="10"/>
        <color theme="1"/>
        <rFont val="Times New Roman"/>
        <family val="1"/>
      </rPr>
      <t>за 2024-2026.</t>
    </r>
  </si>
  <si>
    <t>1.2.1.1. Подршка активностима у области промоције дуалног образовања ка предузећима, у сарадњи са РПК Јужни Банат и Секретаријата за привреду</t>
  </si>
  <si>
    <t>1.2.1.2. Подршка активностима едукације родитеља и деце у дуалном образовању</t>
  </si>
  <si>
    <t>1.2.1.3. Подршка иницијативи за успостављање огранка ФТН Нови Сад у Панчеву</t>
  </si>
  <si>
    <t>1.2.1.4. Подршка активностима професионалне орјентације ученика</t>
  </si>
  <si>
    <t>1.2.2.1. Имплементација програма за подршку почетницима у бизнису (правно-финансијско саветовање у пословању)</t>
  </si>
  <si>
    <t>1.2.2.2. Капиталне субвенције приватним предузећима - самозапошљавање 2023. години</t>
  </si>
  <si>
    <r>
      <t xml:space="preserve">Буџетски програм који преузима посебан циљ (шифра и назив): </t>
    </r>
    <r>
      <rPr>
        <sz val="10"/>
        <rFont val="Times New Roman"/>
        <family val="1"/>
        <charset val="238"/>
      </rPr>
      <t>3. Локални економски развој</t>
    </r>
  </si>
  <si>
    <t>Буџетски програм који преузима посебан циљ (шифра и назив): 5. Пољопривреда  и рурални развој</t>
  </si>
  <si>
    <t>1.3.2.2. Уређење атарских путева (одржавање и рехабилитација  некатегорисаних атарских путева)</t>
  </si>
  <si>
    <t>1.3.3.2. Уређење каналске мреже у функцији одводњавања пољопривредног земљишта</t>
  </si>
  <si>
    <t>1.3.3.1. Комуникација са Водама Војводине и другим надлежним институцијама и организацијама и израда средњорочног програма за реализацију пројеката наводњавања и одводњавања земљишта и пројеката отресишта на територији ЈЛС Панчево, у координацији са плановима комасације и мапирањем потреба заинтересованих субјеката -корисника</t>
  </si>
  <si>
    <t>1.3.5.1. Чишћење и уклањање дивљих депонија расутих по атару</t>
  </si>
  <si>
    <t xml:space="preserve">1.3.6.1. Ангажовање пољочуварске службе </t>
  </si>
  <si>
    <t>1.3.6.2. Ангажовање противградних стрелаца на противградним станицама на територији града Панчева</t>
  </si>
  <si>
    <t>1.3.6.3. Набавка средстава за засејавање градоопасних облака - ракете</t>
  </si>
  <si>
    <t>1.3.6.4. Услуге по уговору - услуге по уговорима о пословној сарадњи (трошкови транспорта и откупа житарица са узурпираних површина)</t>
  </si>
  <si>
    <t>1.3.6.5. Услуге микрофилмовања и скенирања документације (помоћ при изради и реализацији годишњег програма)</t>
  </si>
  <si>
    <t>1.3.6.7. Остали материјал за посебне намене</t>
  </si>
  <si>
    <t>1.3.6.6. Геодетске услуге</t>
  </si>
  <si>
    <t>1.4.2.1. Учешће на домаћим сајмовима - улазнице</t>
  </si>
  <si>
    <t>1.4.2.2. Трошкови путовања - едукација запослених</t>
  </si>
  <si>
    <t>1.4.2.3. Услуге по уговору-услуга превоза за посете сајмова</t>
  </si>
  <si>
    <t>1.4.2.4. Програм подршке за спровођење пољопривредне политике и политике руралног развоја-подршка ОЦД</t>
  </si>
  <si>
    <t xml:space="preserve">1.4.2.5. Подршка пољопривредним газдинствима за пољопривредну производњу, набавку опреме и механизације </t>
  </si>
  <si>
    <t>1.4.2.6. Подстицајни програми за сточарство</t>
  </si>
  <si>
    <t>Посебан циљ 1.4: Повећање ефективности локалне пољопривреде, подршка опстанку и развоју сеоских средина</t>
  </si>
  <si>
    <t>Кубикажа материјала уклоњеног са дивљих депонија расутих по атару</t>
  </si>
  <si>
    <t>1.1.1.1. Учешће на међународним сајмовима инвестиционог карактера</t>
  </si>
  <si>
    <t>1.1.1.2. Дизајн и штампа промотивног материјала</t>
  </si>
  <si>
    <t xml:space="preserve">1.1.1.3. Суфинансирање  и предфинансирање пројеката из области привреде </t>
  </si>
  <si>
    <t>1.1.1.4. Котизација за семинаре</t>
  </si>
  <si>
    <t>1.1.1.5. Чланарина за Регионалну развојну агенцију Јужни Банат д.о.о.</t>
  </si>
  <si>
    <t>1.1.1.6. Остале стручне услуге-консултантске услуге-Средњорочни план града Панчева 2023-2025</t>
  </si>
  <si>
    <t>1.1.1.7. Остале стручне услуге-за припрему пројеката</t>
  </si>
  <si>
    <t>1.1.1.8. Услуге превођења</t>
  </si>
  <si>
    <t xml:space="preserve">1.1.1.9. Комуникација према вишим органима власти и обезбеђење одлука о успостављању јавног  интереса за потребе индустријске зоне Север 3 </t>
  </si>
  <si>
    <t xml:space="preserve">1.1.1.10. Решавање имовинско-правних односа за индустријску зону Север 3, укључујући експропријације </t>
  </si>
  <si>
    <t>1.1.1.12. Обезбеђење комуналне инфраструктуре у зони Север 3, парцелација/ препарцелација земљишта</t>
  </si>
  <si>
    <t xml:space="preserve">22.524.119 (износ изражен у хиљ. РСД )      </t>
  </si>
  <si>
    <r>
      <t>м</t>
    </r>
    <r>
      <rPr>
        <sz val="8"/>
        <color rgb="FF000000"/>
        <rFont val="Times New Roman"/>
        <family val="1"/>
        <charset val="238"/>
      </rPr>
      <t>3</t>
    </r>
  </si>
  <si>
    <t>Број набављених противградних ракета</t>
  </si>
  <si>
    <t>Да</t>
  </si>
  <si>
    <t>1.3.2.4. Лабораторијска испитивања (земљишта и трасе за изградњу нових атарских путева)</t>
  </si>
  <si>
    <t>1.1.2.3. Унапређење сарадње са домаћим привредним субјектима кроз ојачање улоге Социо-економског савета</t>
  </si>
  <si>
    <t>/</t>
  </si>
  <si>
    <t xml:space="preserve">Програм 3
1501 - 0002
</t>
  </si>
  <si>
    <t>Буџет града Панчева /инострани фондови</t>
  </si>
  <si>
    <t>1.3.2.1. Обезбеђење финансирања и друге припремне активности за реализацију радова и спровођење јавних набавки</t>
  </si>
  <si>
    <t>Конституисан Центар за аграрни развој града Панчева</t>
  </si>
  <si>
    <t>Не
(2026 -да)</t>
  </si>
  <si>
    <t xml:space="preserve">1.1.1.11. Изградња трафо станице Панчево 6 у циљу обезбеђења електричне енергије за све индустријске зоне. </t>
  </si>
  <si>
    <t xml:space="preserve">Наводњавано земљиште, као проценат коришћеног пољопривредног земљишта </t>
  </si>
  <si>
    <t>Подаци ће бити ажурирани објављивањем резултата последњег истраживања</t>
  </si>
  <si>
    <t>Програм 3
1501 - 4001</t>
  </si>
  <si>
    <t>Програм 15
0602</t>
  </si>
  <si>
    <t>Програм 1
1101</t>
  </si>
  <si>
    <t>Програм 7
0701</t>
  </si>
  <si>
    <t>Програм 3
1501</t>
  </si>
  <si>
    <t>Програм 5
0101</t>
  </si>
  <si>
    <t xml:space="preserve">Програм 5
0101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</si>
</sst>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#,##0.0"/>
  </numFmts>
  <fonts count="28" x14ac:knownFonts="1">
    <font>
      <sz val="10"/>
      <color rgb="FF000000"/>
      <name val="Times New Roman"/>
      <family val="1"/>
    </font>
    <font>
      <sz val="10"/>
      <color rgb="FF000000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  <font>
      <sz val="11"/>
      <color rgb="FF000000"/>
      <name val="Calibri Light"/>
      <family val="2"/>
    </font>
    <font>
      <sz val="11"/>
      <color rgb="FF000000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0"/>
      <color rgb="FFFF0000"/>
      <name val="Times New Roman"/>
      <family val="1"/>
    </font>
    <font>
      <b/>
      <sz val="14"/>
      <name val="Times New Roman"/>
      <family val="1"/>
    </font>
    <font>
      <sz val="12"/>
      <color rgb="FF000000"/>
      <name val="Times New Roman"/>
      <family val="1"/>
    </font>
    <font>
      <sz val="11"/>
      <name val="Times New Roman"/>
      <family val="1"/>
    </font>
    <font>
      <b/>
      <sz val="11"/>
      <color rgb="FF000000"/>
      <name val="Times New Roman"/>
      <family val="1"/>
    </font>
    <font>
      <b/>
      <sz val="10"/>
      <color rgb="FF000000"/>
      <name val="Times New Roman"/>
      <family val="1"/>
    </font>
    <font>
      <strike/>
      <sz val="10"/>
      <color theme="1"/>
      <name val="Times New Roman"/>
      <family val="1"/>
    </font>
    <font>
      <b/>
      <sz val="10"/>
      <color rgb="FFFF0000"/>
      <name val="Times New Roman"/>
      <family val="1"/>
    </font>
    <font>
      <sz val="10"/>
      <color rgb="FF000000"/>
      <name val="Times New Roman"/>
      <family val="1"/>
      <charset val="1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0"/>
      <color theme="1"/>
      <name val="Times New Roman"/>
      <family val="1"/>
      <charset val="1"/>
    </font>
    <font>
      <sz val="8"/>
      <name val="Times New Roman"/>
      <family val="1"/>
    </font>
    <font>
      <b/>
      <sz val="16"/>
      <name val="Times New Roman"/>
      <family val="1"/>
    </font>
    <font>
      <sz val="10"/>
      <name val="Times New Roman"/>
      <family val="1"/>
      <charset val="238"/>
    </font>
    <font>
      <sz val="14"/>
      <color rgb="FF000000"/>
      <name val="Times New Roman"/>
      <family val="1"/>
    </font>
    <font>
      <sz val="10"/>
      <name val="Times New Roman"/>
      <family val="1"/>
      <charset val="1"/>
    </font>
    <font>
      <sz val="8"/>
      <color rgb="FF000000"/>
      <name val="Times New Roman"/>
      <family val="1"/>
      <charset val="238"/>
    </font>
    <font>
      <sz val="12"/>
      <color rgb="FFFF0000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E6E7E8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dotted">
        <color rgb="FFBFBFBF"/>
      </left>
      <right style="dotted">
        <color rgb="FFBFBFBF"/>
      </right>
      <top style="dotted">
        <color rgb="FFBFBFBF"/>
      </top>
      <bottom style="dotted">
        <color rgb="FFBFBFBF"/>
      </bottom>
      <diagonal/>
    </border>
    <border>
      <left style="dotted">
        <color rgb="FFBFBFBF"/>
      </left>
      <right style="dotted">
        <color rgb="FFBFBFBF"/>
      </right>
      <top/>
      <bottom style="dotted">
        <color rgb="FFBFBFBF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17" fillId="0" borderId="0"/>
  </cellStyleXfs>
  <cellXfs count="472">
    <xf numFmtId="0" fontId="0" fillId="0" borderId="0" xfId="0"/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center" vertical="top"/>
    </xf>
    <xf numFmtId="0" fontId="3" fillId="3" borderId="2" xfId="0" applyFont="1" applyFill="1" applyBorder="1" applyAlignment="1">
      <alignment horizontal="left" vertical="top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left" vertical="top"/>
    </xf>
    <xf numFmtId="0" fontId="4" fillId="0" borderId="1" xfId="0" applyFont="1" applyBorder="1" applyAlignment="1">
      <alignment horizontal="left" vertical="center" wrapText="1"/>
    </xf>
    <xf numFmtId="0" fontId="3" fillId="5" borderId="23" xfId="0" applyFont="1" applyFill="1" applyBorder="1" applyAlignment="1">
      <alignment horizontal="center" vertical="center" wrapText="1"/>
    </xf>
    <xf numFmtId="0" fontId="3" fillId="5" borderId="10" xfId="0" applyFont="1" applyFill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6" borderId="0" xfId="0" applyFont="1" applyFill="1" applyAlignment="1">
      <alignment horizontal="left" vertical="top"/>
    </xf>
    <xf numFmtId="0" fontId="1" fillId="0" borderId="1" xfId="0" applyFont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top" wrapText="1"/>
    </xf>
    <xf numFmtId="0" fontId="3" fillId="3" borderId="3" xfId="0" applyFont="1" applyFill="1" applyBorder="1" applyAlignment="1">
      <alignment horizontal="center" vertical="top" wrapText="1"/>
    </xf>
    <xf numFmtId="3" fontId="1" fillId="0" borderId="1" xfId="0" applyNumberFormat="1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6" borderId="0" xfId="0" applyFont="1" applyFill="1" applyAlignment="1">
      <alignment horizontal="center" vertical="top"/>
    </xf>
    <xf numFmtId="49" fontId="1" fillId="0" borderId="1" xfId="0" applyNumberFormat="1" applyFont="1" applyBorder="1" applyAlignment="1">
      <alignment horizontal="center" vertical="center" wrapText="1"/>
    </xf>
    <xf numFmtId="0" fontId="5" fillId="0" borderId="25" xfId="0" applyFont="1" applyBorder="1" applyAlignment="1">
      <alignment vertical="center"/>
    </xf>
    <xf numFmtId="0" fontId="5" fillId="0" borderId="26" xfId="0" applyFont="1" applyBorder="1" applyAlignment="1">
      <alignment vertical="center"/>
    </xf>
    <xf numFmtId="0" fontId="1" fillId="0" borderId="5" xfId="0" applyFont="1" applyBorder="1" applyAlignment="1">
      <alignment horizontal="center" wrapText="1"/>
    </xf>
    <xf numFmtId="0" fontId="3" fillId="3" borderId="9" xfId="0" applyFont="1" applyFill="1" applyBorder="1" applyAlignment="1">
      <alignment horizontal="left" vertical="top" wrapText="1"/>
    </xf>
    <xf numFmtId="0" fontId="3" fillId="3" borderId="15" xfId="0" applyFont="1" applyFill="1" applyBorder="1" applyAlignment="1">
      <alignment horizontal="left" vertical="top" wrapText="1"/>
    </xf>
    <xf numFmtId="0" fontId="6" fillId="0" borderId="0" xfId="0" applyFont="1" applyAlignment="1">
      <alignment horizontal="left" vertical="top"/>
    </xf>
    <xf numFmtId="3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10" fontId="1" fillId="0" borderId="1" xfId="0" applyNumberFormat="1" applyFont="1" applyBorder="1" applyAlignment="1">
      <alignment horizontal="center" vertical="center" wrapText="1"/>
    </xf>
    <xf numFmtId="10" fontId="1" fillId="0" borderId="1" xfId="1" applyNumberFormat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top"/>
    </xf>
    <xf numFmtId="0" fontId="0" fillId="0" borderId="0" xfId="0" applyAlignment="1">
      <alignment horizontal="center" vertical="top"/>
    </xf>
    <xf numFmtId="0" fontId="3" fillId="3" borderId="3" xfId="0" applyFont="1" applyFill="1" applyBorder="1" applyAlignment="1">
      <alignment horizontal="left" vertical="top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top"/>
    </xf>
    <xf numFmtId="0" fontId="3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0" fillId="6" borderId="0" xfId="0" applyFill="1" applyAlignment="1">
      <alignment horizontal="left" vertical="top"/>
    </xf>
    <xf numFmtId="0" fontId="3" fillId="0" borderId="14" xfId="2" applyFont="1" applyBorder="1" applyAlignment="1">
      <alignment horizontal="center" vertical="center" wrapText="1"/>
    </xf>
    <xf numFmtId="0" fontId="3" fillId="0" borderId="1" xfId="2" applyFont="1" applyBorder="1" applyAlignment="1">
      <alignment horizontal="center" vertical="center" wrapText="1"/>
    </xf>
    <xf numFmtId="0" fontId="3" fillId="6" borderId="0" xfId="2" applyFont="1" applyFill="1" applyAlignment="1">
      <alignment horizontal="left" vertical="top" wrapText="1"/>
    </xf>
    <xf numFmtId="0" fontId="3" fillId="6" borderId="0" xfId="2" applyFont="1" applyFill="1" applyAlignment="1">
      <alignment horizontal="left" wrapText="1"/>
    </xf>
    <xf numFmtId="0" fontId="3" fillId="6" borderId="0" xfId="2" applyFont="1" applyFill="1" applyAlignment="1">
      <alignment horizontal="center" vertical="center" wrapText="1"/>
    </xf>
    <xf numFmtId="0" fontId="4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vertical="center" wrapText="1"/>
    </xf>
    <xf numFmtId="0" fontId="3" fillId="0" borderId="0" xfId="0" applyFont="1" applyAlignment="1">
      <alignment horizontal="left" vertical="top"/>
    </xf>
    <xf numFmtId="0" fontId="1" fillId="8" borderId="0" xfId="0" applyFont="1" applyFill="1" applyAlignment="1">
      <alignment horizontal="left" vertical="top"/>
    </xf>
    <xf numFmtId="0" fontId="1" fillId="0" borderId="2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2" applyBorder="1" applyAlignment="1">
      <alignment horizontal="center" vertical="center" wrapText="1"/>
    </xf>
    <xf numFmtId="0" fontId="1" fillId="0" borderId="4" xfId="2" applyBorder="1" applyAlignment="1">
      <alignment horizontal="center" vertical="center" wrapText="1"/>
    </xf>
    <xf numFmtId="0" fontId="11" fillId="0" borderId="0" xfId="0" applyFont="1" applyAlignment="1">
      <alignment horizontal="left" vertical="top"/>
    </xf>
    <xf numFmtId="0" fontId="0" fillId="0" borderId="0" xfId="0" applyAlignment="1">
      <alignment horizontal="left" vertical="center"/>
    </xf>
    <xf numFmtId="0" fontId="3" fillId="3" borderId="2" xfId="2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1" fillId="0" borderId="23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top"/>
    </xf>
    <xf numFmtId="0" fontId="12" fillId="0" borderId="0" xfId="0" applyFont="1" applyAlignment="1">
      <alignment horizontal="left" vertical="top"/>
    </xf>
    <xf numFmtId="0" fontId="3" fillId="3" borderId="5" xfId="0" applyFont="1" applyFill="1" applyBorder="1" applyAlignment="1">
      <alignment vertical="top" wrapText="1"/>
    </xf>
    <xf numFmtId="0" fontId="14" fillId="0" borderId="0" xfId="0" applyFont="1" applyAlignment="1">
      <alignment horizontal="center"/>
    </xf>
    <xf numFmtId="0" fontId="16" fillId="0" borderId="0" xfId="0" applyFont="1" applyAlignment="1">
      <alignment horizontal="left" vertical="center"/>
    </xf>
    <xf numFmtId="0" fontId="0" fillId="0" borderId="0" xfId="0" applyAlignment="1">
      <alignment vertical="top" wrapText="1"/>
    </xf>
    <xf numFmtId="0" fontId="16" fillId="0" borderId="0" xfId="0" applyFont="1" applyAlignment="1">
      <alignment horizontal="left" vertical="center" wrapText="1"/>
    </xf>
    <xf numFmtId="0" fontId="16" fillId="0" borderId="32" xfId="0" applyFont="1" applyBorder="1" applyAlignment="1">
      <alignment vertical="top" wrapText="1"/>
    </xf>
    <xf numFmtId="0" fontId="16" fillId="0" borderId="0" xfId="0" applyFont="1" applyAlignment="1">
      <alignment vertical="top" wrapText="1"/>
    </xf>
    <xf numFmtId="0" fontId="17" fillId="10" borderId="19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17" fillId="11" borderId="1" xfId="3" applyFill="1" applyBorder="1" applyAlignment="1">
      <alignment horizontal="left" vertical="center" wrapText="1"/>
    </xf>
    <xf numFmtId="0" fontId="17" fillId="11" borderId="1" xfId="3" applyFill="1" applyBorder="1" applyAlignment="1">
      <alignment horizontal="center" vertical="center"/>
    </xf>
    <xf numFmtId="0" fontId="17" fillId="11" borderId="1" xfId="3" applyFill="1" applyBorder="1" applyAlignment="1">
      <alignment horizontal="center" vertical="center" wrapText="1"/>
    </xf>
    <xf numFmtId="0" fontId="17" fillId="0" borderId="0" xfId="3"/>
    <xf numFmtId="0" fontId="17" fillId="9" borderId="1" xfId="3" applyFill="1" applyBorder="1"/>
    <xf numFmtId="49" fontId="17" fillId="9" borderId="1" xfId="3" applyNumberFormat="1" applyFill="1" applyBorder="1" applyAlignment="1">
      <alignment horizontal="center"/>
    </xf>
    <xf numFmtId="0" fontId="17" fillId="9" borderId="1" xfId="3" applyFill="1" applyBorder="1" applyAlignment="1">
      <alignment horizontal="left" vertical="top" wrapText="1"/>
    </xf>
    <xf numFmtId="3" fontId="17" fillId="9" borderId="1" xfId="3" applyNumberFormat="1" applyFill="1" applyBorder="1"/>
    <xf numFmtId="0" fontId="17" fillId="9" borderId="1" xfId="3" applyFill="1" applyBorder="1" applyAlignment="1">
      <alignment horizontal="center" vertical="center"/>
    </xf>
    <xf numFmtId="0" fontId="17" fillId="0" borderId="1" xfId="3" applyBorder="1"/>
    <xf numFmtId="49" fontId="17" fillId="0" borderId="1" xfId="3" applyNumberFormat="1" applyBorder="1" applyAlignment="1">
      <alignment horizontal="center"/>
    </xf>
    <xf numFmtId="0" fontId="17" fillId="0" borderId="1" xfId="3" applyBorder="1" applyAlignment="1">
      <alignment horizontal="left" vertical="top" wrapText="1"/>
    </xf>
    <xf numFmtId="3" fontId="17" fillId="0" borderId="1" xfId="3" applyNumberFormat="1" applyBorder="1"/>
    <xf numFmtId="0" fontId="17" fillId="0" borderId="1" xfId="3" applyBorder="1" applyAlignment="1">
      <alignment horizontal="center" vertical="center"/>
    </xf>
    <xf numFmtId="0" fontId="17" fillId="0" borderId="1" xfId="3" applyBorder="1" applyAlignment="1">
      <alignment horizontal="left" vertical="top"/>
    </xf>
    <xf numFmtId="0" fontId="17" fillId="0" borderId="1" xfId="3" applyBorder="1" applyAlignment="1">
      <alignment horizontal="left" vertical="center" wrapText="1"/>
    </xf>
    <xf numFmtId="49" fontId="17" fillId="0" borderId="1" xfId="3" applyNumberFormat="1" applyBorder="1" applyAlignment="1">
      <alignment horizontal="center" vertical="center"/>
    </xf>
    <xf numFmtId="0" fontId="17" fillId="9" borderId="1" xfId="3" applyFill="1" applyBorder="1" applyAlignment="1">
      <alignment horizontal="left" vertical="center"/>
    </xf>
    <xf numFmtId="0" fontId="17" fillId="9" borderId="1" xfId="3" applyFill="1" applyBorder="1" applyAlignment="1">
      <alignment horizontal="center"/>
    </xf>
    <xf numFmtId="0" fontId="17" fillId="0" borderId="1" xfId="3" applyBorder="1" applyAlignment="1">
      <alignment vertical="center"/>
    </xf>
    <xf numFmtId="0" fontId="17" fillId="0" borderId="1" xfId="3" applyBorder="1" applyAlignment="1">
      <alignment horizontal="center"/>
    </xf>
    <xf numFmtId="0" fontId="17" fillId="0" borderId="1" xfId="3" applyBorder="1" applyAlignment="1">
      <alignment horizontal="left" vertical="center"/>
    </xf>
    <xf numFmtId="0" fontId="17" fillId="9" borderId="1" xfId="3" applyFill="1" applyBorder="1" applyAlignment="1">
      <alignment horizontal="left" vertical="center" wrapText="1"/>
    </xf>
    <xf numFmtId="0" fontId="17" fillId="0" borderId="1" xfId="3" applyBorder="1" applyAlignment="1">
      <alignment wrapText="1"/>
    </xf>
    <xf numFmtId="3" fontId="17" fillId="0" borderId="1" xfId="3" applyNumberFormat="1" applyBorder="1" applyAlignment="1">
      <alignment horizontal="right"/>
    </xf>
    <xf numFmtId="3" fontId="17" fillId="9" borderId="1" xfId="3" applyNumberFormat="1" applyFill="1" applyBorder="1" applyAlignment="1">
      <alignment horizontal="left" vertical="center"/>
    </xf>
    <xf numFmtId="3" fontId="17" fillId="9" borderId="1" xfId="3" applyNumberFormat="1" applyFill="1" applyBorder="1" applyAlignment="1">
      <alignment horizontal="right" vertical="center"/>
    </xf>
    <xf numFmtId="0" fontId="17" fillId="9" borderId="1" xfId="3" applyFill="1" applyBorder="1" applyAlignment="1">
      <alignment horizontal="center" vertical="center" wrapText="1"/>
    </xf>
    <xf numFmtId="0" fontId="17" fillId="0" borderId="1" xfId="3" applyBorder="1" applyAlignment="1">
      <alignment horizontal="center" vertical="top"/>
    </xf>
    <xf numFmtId="0" fontId="17" fillId="0" borderId="1" xfId="3" applyBorder="1" applyAlignment="1">
      <alignment horizontal="center" vertical="center" wrapText="1"/>
    </xf>
    <xf numFmtId="49" fontId="17" fillId="9" borderId="1" xfId="3" applyNumberFormat="1" applyFill="1" applyBorder="1" applyAlignment="1">
      <alignment horizontal="center" vertical="center"/>
    </xf>
    <xf numFmtId="3" fontId="17" fillId="9" borderId="1" xfId="3" applyNumberFormat="1" applyFill="1" applyBorder="1" applyAlignment="1">
      <alignment horizontal="right"/>
    </xf>
    <xf numFmtId="3" fontId="17" fillId="0" borderId="5" xfId="3" applyNumberFormat="1" applyBorder="1" applyAlignment="1">
      <alignment horizontal="right"/>
    </xf>
    <xf numFmtId="0" fontId="17" fillId="9" borderId="1" xfId="3" applyFill="1" applyBorder="1" applyAlignment="1">
      <alignment wrapText="1"/>
    </xf>
    <xf numFmtId="0" fontId="0" fillId="0" borderId="23" xfId="0" applyBorder="1" applyAlignment="1">
      <alignment horizontal="center" vertical="center" wrapText="1"/>
    </xf>
    <xf numFmtId="0" fontId="3" fillId="5" borderId="23" xfId="2" applyFont="1" applyFill="1" applyBorder="1" applyAlignment="1">
      <alignment horizontal="center" vertical="center" wrapText="1"/>
    </xf>
    <xf numFmtId="0" fontId="3" fillId="5" borderId="10" xfId="2" applyFont="1" applyFill="1" applyBorder="1" applyAlignment="1">
      <alignment horizontal="center" vertical="center" wrapText="1"/>
    </xf>
    <xf numFmtId="0" fontId="3" fillId="5" borderId="14" xfId="2" applyFont="1" applyFill="1" applyBorder="1" applyAlignment="1">
      <alignment horizontal="center" vertical="center" wrapText="1"/>
    </xf>
    <xf numFmtId="0" fontId="3" fillId="5" borderId="16" xfId="2" applyFont="1" applyFill="1" applyBorder="1" applyAlignment="1">
      <alignment horizontal="center" vertical="center" wrapText="1"/>
    </xf>
    <xf numFmtId="0" fontId="3" fillId="5" borderId="14" xfId="0" applyFont="1" applyFill="1" applyBorder="1" applyAlignment="1">
      <alignment horizontal="center" vertical="center" wrapText="1"/>
    </xf>
    <xf numFmtId="0" fontId="3" fillId="5" borderId="16" xfId="0" applyFont="1" applyFill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3" fillId="3" borderId="23" xfId="2" applyFont="1" applyFill="1" applyBorder="1" applyAlignment="1">
      <alignment horizontal="left" vertical="center" wrapText="1"/>
    </xf>
    <xf numFmtId="0" fontId="3" fillId="3" borderId="23" xfId="0" applyFont="1" applyFill="1" applyBorder="1" applyAlignment="1">
      <alignment horizontal="left" vertical="center" wrapText="1"/>
    </xf>
    <xf numFmtId="0" fontId="3" fillId="3" borderId="23" xfId="0" applyFont="1" applyFill="1" applyBorder="1" applyAlignment="1">
      <alignment horizontal="left" vertical="top" wrapText="1"/>
    </xf>
    <xf numFmtId="0" fontId="3" fillId="3" borderId="24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left" vertical="top" wrapText="1"/>
    </xf>
    <xf numFmtId="9" fontId="1" fillId="0" borderId="1" xfId="0" applyNumberFormat="1" applyFont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1" fillId="0" borderId="19" xfId="2" applyBorder="1" applyAlignment="1">
      <alignment horizontal="center" vertical="center" wrapText="1"/>
    </xf>
    <xf numFmtId="0" fontId="3" fillId="3" borderId="15" xfId="2" applyFont="1" applyFill="1" applyBorder="1" applyAlignment="1">
      <alignment horizontal="left" vertical="center" wrapText="1"/>
    </xf>
    <xf numFmtId="0" fontId="9" fillId="0" borderId="0" xfId="0" applyFont="1" applyAlignment="1">
      <alignment horizontal="left" vertical="top"/>
    </xf>
    <xf numFmtId="164" fontId="3" fillId="0" borderId="1" xfId="0" applyNumberFormat="1" applyFont="1" applyBorder="1" applyAlignment="1">
      <alignment horizontal="center" vertical="center" wrapText="1"/>
    </xf>
    <xf numFmtId="3" fontId="1" fillId="0" borderId="19" xfId="0" applyNumberFormat="1" applyFont="1" applyBorder="1" applyAlignment="1">
      <alignment horizontal="center" vertical="center" wrapText="1"/>
    </xf>
    <xf numFmtId="0" fontId="24" fillId="0" borderId="0" xfId="0" applyFont="1" applyAlignment="1">
      <alignment horizontal="left" vertical="top"/>
    </xf>
    <xf numFmtId="0" fontId="1" fillId="0" borderId="23" xfId="0" applyFont="1" applyBorder="1" applyAlignment="1">
      <alignment horizontal="center" wrapText="1"/>
    </xf>
    <xf numFmtId="0" fontId="1" fillId="0" borderId="14" xfId="0" applyFont="1" applyBorder="1" applyAlignment="1">
      <alignment horizontal="center" wrapText="1"/>
    </xf>
    <xf numFmtId="3" fontId="1" fillId="0" borderId="23" xfId="0" applyNumberFormat="1" applyFont="1" applyBorder="1" applyAlignment="1">
      <alignment horizontal="center" vertical="center" wrapText="1"/>
    </xf>
    <xf numFmtId="3" fontId="1" fillId="0" borderId="14" xfId="0" applyNumberFormat="1" applyFont="1" applyBorder="1" applyAlignment="1">
      <alignment horizontal="center" vertical="center" wrapText="1"/>
    </xf>
    <xf numFmtId="0" fontId="24" fillId="0" borderId="0" xfId="0" applyFont="1" applyAlignment="1">
      <alignment horizontal="left" vertical="center"/>
    </xf>
    <xf numFmtId="3" fontId="3" fillId="0" borderId="32" xfId="2" applyNumberFormat="1" applyFont="1" applyBorder="1" applyAlignment="1">
      <alignment horizontal="center" vertical="center" wrapText="1"/>
    </xf>
    <xf numFmtId="3" fontId="25" fillId="0" borderId="4" xfId="0" applyNumberFormat="1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1" xfId="2" applyFont="1" applyBorder="1" applyAlignment="1">
      <alignment horizontal="left" vertical="center" wrapText="1"/>
    </xf>
    <xf numFmtId="49" fontId="3" fillId="0" borderId="14" xfId="0" applyNumberFormat="1" applyFont="1" applyBorder="1" applyAlignment="1">
      <alignment horizontal="left" vertical="center" wrapText="1"/>
    </xf>
    <xf numFmtId="3" fontId="3" fillId="0" borderId="1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3" fontId="3" fillId="0" borderId="4" xfId="0" applyNumberFormat="1" applyFont="1" applyBorder="1" applyAlignment="1">
      <alignment horizontal="center" vertical="center"/>
    </xf>
    <xf numFmtId="0" fontId="3" fillId="0" borderId="23" xfId="0" applyFont="1" applyBorder="1" applyAlignment="1">
      <alignment horizontal="left" vertical="center" wrapText="1"/>
    </xf>
    <xf numFmtId="49" fontId="1" fillId="0" borderId="23" xfId="0" applyNumberFormat="1" applyFont="1" applyBorder="1" applyAlignment="1">
      <alignment horizontal="left" vertical="center" wrapText="1"/>
    </xf>
    <xf numFmtId="3" fontId="1" fillId="0" borderId="10" xfId="0" applyNumberFormat="1" applyFont="1" applyBorder="1" applyAlignment="1">
      <alignment horizontal="center" vertical="center" wrapText="1"/>
    </xf>
    <xf numFmtId="49" fontId="3" fillId="0" borderId="23" xfId="0" applyNumberFormat="1" applyFont="1" applyBorder="1" applyAlignment="1">
      <alignment horizontal="left" vertical="center" wrapText="1"/>
    </xf>
    <xf numFmtId="3" fontId="3" fillId="0" borderId="23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9" fontId="4" fillId="0" borderId="1" xfId="0" applyNumberFormat="1" applyFont="1" applyBorder="1" applyAlignment="1">
      <alignment horizontal="left" vertical="center" wrapText="1"/>
    </xf>
    <xf numFmtId="0" fontId="4" fillId="0" borderId="3" xfId="0" applyFont="1" applyBorder="1" applyAlignment="1">
      <alignment vertical="center" wrapText="1"/>
    </xf>
    <xf numFmtId="3" fontId="4" fillId="0" borderId="4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3" fontId="4" fillId="0" borderId="23" xfId="0" applyNumberFormat="1" applyFont="1" applyBorder="1" applyAlignment="1">
      <alignment horizontal="center" vertical="center" wrapText="1"/>
    </xf>
    <xf numFmtId="49" fontId="4" fillId="0" borderId="42" xfId="0" applyNumberFormat="1" applyFont="1" applyBorder="1" applyAlignment="1">
      <alignment horizontal="left" vertical="center" wrapText="1"/>
    </xf>
    <xf numFmtId="0" fontId="4" fillId="0" borderId="43" xfId="0" applyFont="1" applyBorder="1" applyAlignment="1">
      <alignment horizontal="center" vertical="center" wrapText="1"/>
    </xf>
    <xf numFmtId="0" fontId="4" fillId="0" borderId="4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49" fontId="1" fillId="0" borderId="14" xfId="0" applyNumberFormat="1" applyFont="1" applyBorder="1" applyAlignment="1">
      <alignment vertical="center" wrapText="1"/>
    </xf>
    <xf numFmtId="0" fontId="1" fillId="0" borderId="19" xfId="0" applyFont="1" applyBorder="1" applyAlignment="1">
      <alignment horizontal="left" vertical="center" wrapText="1"/>
    </xf>
    <xf numFmtId="0" fontId="25" fillId="0" borderId="4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25" fillId="0" borderId="19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3" fillId="0" borderId="14" xfId="2" applyFont="1" applyBorder="1" applyAlignment="1">
      <alignment horizontal="left" vertical="center" wrapText="1"/>
    </xf>
    <xf numFmtId="49" fontId="3" fillId="0" borderId="14" xfId="2" applyNumberFormat="1" applyFont="1" applyBorder="1" applyAlignment="1">
      <alignment horizontal="left" vertical="center" wrapText="1"/>
    </xf>
    <xf numFmtId="49" fontId="3" fillId="0" borderId="30" xfId="2" applyNumberFormat="1" applyFont="1" applyBorder="1" applyAlignment="1">
      <alignment horizontal="left" vertical="center" wrapText="1"/>
    </xf>
    <xf numFmtId="49" fontId="3" fillId="0" borderId="1" xfId="2" applyNumberFormat="1" applyFont="1" applyBorder="1" applyAlignment="1">
      <alignment horizontal="left" vertical="center" wrapText="1"/>
    </xf>
    <xf numFmtId="3" fontId="25" fillId="0" borderId="1" xfId="0" applyNumberFormat="1" applyFont="1" applyBorder="1" applyAlignment="1">
      <alignment horizontal="center" vertical="center" wrapText="1"/>
    </xf>
    <xf numFmtId="0" fontId="3" fillId="0" borderId="5" xfId="2" applyFont="1" applyBorder="1" applyAlignment="1">
      <alignment horizontal="center" vertical="center" wrapText="1"/>
    </xf>
    <xf numFmtId="0" fontId="3" fillId="0" borderId="16" xfId="2" applyFont="1" applyBorder="1" applyAlignment="1">
      <alignment horizontal="left" vertical="center" wrapText="1"/>
    </xf>
    <xf numFmtId="49" fontId="4" fillId="0" borderId="1" xfId="2" applyNumberFormat="1" applyFont="1" applyBorder="1" applyAlignment="1">
      <alignment vertical="center" wrapText="1"/>
    </xf>
    <xf numFmtId="0" fontId="3" fillId="0" borderId="13" xfId="2" applyFont="1" applyBorder="1" applyAlignment="1">
      <alignment horizontal="center" vertical="center" wrapText="1"/>
    </xf>
    <xf numFmtId="0" fontId="3" fillId="0" borderId="10" xfId="2" applyFont="1" applyBorder="1" applyAlignment="1">
      <alignment horizontal="center" vertical="center" wrapText="1"/>
    </xf>
    <xf numFmtId="0" fontId="3" fillId="0" borderId="4" xfId="2" applyFont="1" applyBorder="1" applyAlignment="1">
      <alignment horizontal="center" vertical="center" wrapText="1"/>
    </xf>
    <xf numFmtId="0" fontId="3" fillId="0" borderId="12" xfId="2" applyFont="1" applyBorder="1" applyAlignment="1">
      <alignment horizontal="center" vertical="center" wrapText="1"/>
    </xf>
    <xf numFmtId="0" fontId="3" fillId="0" borderId="11" xfId="2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7" xfId="0" applyFont="1" applyBorder="1" applyAlignment="1">
      <alignment horizontal="left" vertical="center" wrapText="1"/>
    </xf>
    <xf numFmtId="49" fontId="3" fillId="0" borderId="7" xfId="0" applyNumberFormat="1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vertical="center" wrapText="1"/>
    </xf>
    <xf numFmtId="0" fontId="3" fillId="0" borderId="14" xfId="0" applyFont="1" applyBorder="1" applyAlignment="1">
      <alignment horizontal="left" vertical="center" wrapText="1"/>
    </xf>
    <xf numFmtId="49" fontId="1" fillId="0" borderId="14" xfId="0" applyNumberFormat="1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left" vertical="center" wrapText="1"/>
    </xf>
    <xf numFmtId="0" fontId="1" fillId="0" borderId="23" xfId="0" applyFont="1" applyBorder="1" applyAlignment="1">
      <alignment horizontal="center" vertical="center"/>
    </xf>
    <xf numFmtId="3" fontId="1" fillId="0" borderId="23" xfId="0" applyNumberFormat="1" applyFont="1" applyBorder="1" applyAlignment="1">
      <alignment horizontal="center" vertical="center"/>
    </xf>
    <xf numFmtId="49" fontId="1" fillId="0" borderId="30" xfId="0" applyNumberFormat="1" applyFont="1" applyBorder="1" applyAlignment="1">
      <alignment horizontal="left" vertical="center" wrapText="1"/>
    </xf>
    <xf numFmtId="3" fontId="9" fillId="0" borderId="10" xfId="0" applyNumberFormat="1" applyFont="1" applyBorder="1" applyAlignment="1">
      <alignment horizontal="center" vertical="center" wrapText="1"/>
    </xf>
    <xf numFmtId="3" fontId="3" fillId="0" borderId="10" xfId="0" applyNumberFormat="1" applyFont="1" applyBorder="1" applyAlignment="1">
      <alignment horizontal="center" vertical="center" wrapText="1"/>
    </xf>
    <xf numFmtId="49" fontId="4" fillId="0" borderId="23" xfId="0" applyNumberFormat="1" applyFont="1" applyBorder="1" applyAlignment="1">
      <alignment horizontal="left" vertical="center" wrapText="1"/>
    </xf>
    <xf numFmtId="0" fontId="1" fillId="0" borderId="23" xfId="0" applyFont="1" applyBorder="1" applyAlignment="1">
      <alignment horizontal="left" vertical="center"/>
    </xf>
    <xf numFmtId="49" fontId="4" fillId="0" borderId="4" xfId="0" applyNumberFormat="1" applyFont="1" applyBorder="1" applyAlignment="1">
      <alignment horizontal="left" vertical="center" wrapText="1"/>
    </xf>
    <xf numFmtId="0" fontId="1" fillId="0" borderId="16" xfId="0" applyFont="1" applyBorder="1" applyAlignment="1">
      <alignment horizontal="center" vertical="center" wrapText="1"/>
    </xf>
    <xf numFmtId="49" fontId="4" fillId="0" borderId="18" xfId="0" applyNumberFormat="1" applyFont="1" applyBorder="1" applyAlignment="1">
      <alignment horizontal="left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0" fontId="3" fillId="0" borderId="22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top"/>
    </xf>
    <xf numFmtId="0" fontId="3" fillId="0" borderId="38" xfId="0" applyFont="1" applyBorder="1" applyAlignment="1">
      <alignment horizontal="left" vertical="center" wrapText="1"/>
    </xf>
    <xf numFmtId="49" fontId="1" fillId="0" borderId="40" xfId="0" applyNumberFormat="1" applyFont="1" applyBorder="1" applyAlignment="1">
      <alignment horizontal="left" vertical="center" wrapText="1"/>
    </xf>
    <xf numFmtId="0" fontId="3" fillId="0" borderId="32" xfId="0" applyFont="1" applyBorder="1" applyAlignment="1">
      <alignment vertical="top" wrapText="1"/>
    </xf>
    <xf numFmtId="49" fontId="3" fillId="0" borderId="9" xfId="0" applyNumberFormat="1" applyFont="1" applyBorder="1" applyAlignment="1">
      <alignment horizontal="center" vertical="center" wrapText="1"/>
    </xf>
    <xf numFmtId="0" fontId="4" fillId="0" borderId="23" xfId="0" applyFont="1" applyBorder="1" applyAlignment="1">
      <alignment horizontal="left" vertical="center" wrapText="1"/>
    </xf>
    <xf numFmtId="0" fontId="20" fillId="0" borderId="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49" fontId="0" fillId="0" borderId="1" xfId="0" applyNumberFormat="1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3" fontId="4" fillId="0" borderId="15" xfId="0" applyNumberFormat="1" applyFont="1" applyBorder="1" applyAlignment="1">
      <alignment horizontal="center" vertical="center" wrapText="1"/>
    </xf>
    <xf numFmtId="165" fontId="4" fillId="0" borderId="1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3" fontId="1" fillId="0" borderId="22" xfId="0" applyNumberFormat="1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3" fillId="0" borderId="0" xfId="0" applyFont="1" applyAlignment="1">
      <alignment horizontal="left" vertical="top"/>
    </xf>
    <xf numFmtId="0" fontId="8" fillId="7" borderId="1" xfId="0" applyFont="1" applyFill="1" applyBorder="1" applyAlignment="1">
      <alignment horizontal="left" vertical="top" wrapText="1"/>
    </xf>
    <xf numFmtId="0" fontId="7" fillId="7" borderId="1" xfId="0" applyFont="1" applyFill="1" applyBorder="1" applyAlignment="1">
      <alignment horizontal="left" vertical="top" wrapText="1"/>
    </xf>
    <xf numFmtId="0" fontId="6" fillId="0" borderId="0" xfId="0" applyFont="1" applyAlignment="1">
      <alignment horizontal="left" vertical="top"/>
    </xf>
    <xf numFmtId="0" fontId="10" fillId="2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center" wrapText="1"/>
    </xf>
    <xf numFmtId="0" fontId="3" fillId="5" borderId="14" xfId="0" applyFont="1" applyFill="1" applyBorder="1" applyAlignment="1">
      <alignment horizontal="center" vertical="top" wrapText="1"/>
    </xf>
    <xf numFmtId="0" fontId="3" fillId="5" borderId="15" xfId="0" applyFont="1" applyFill="1" applyBorder="1" applyAlignment="1">
      <alignment horizontal="center" vertical="top" wrapText="1"/>
    </xf>
    <xf numFmtId="0" fontId="3" fillId="5" borderId="2" xfId="0" applyFont="1" applyFill="1" applyBorder="1" applyAlignment="1">
      <alignment horizontal="center" vertical="top" wrapText="1"/>
    </xf>
    <xf numFmtId="0" fontId="3" fillId="5" borderId="7" xfId="0" applyFont="1" applyFill="1" applyBorder="1" applyAlignment="1">
      <alignment horizontal="center" vertical="top" wrapText="1"/>
    </xf>
    <xf numFmtId="0" fontId="3" fillId="5" borderId="8" xfId="0" applyFont="1" applyFill="1" applyBorder="1" applyAlignment="1">
      <alignment horizontal="center" vertical="top" wrapText="1"/>
    </xf>
    <xf numFmtId="0" fontId="3" fillId="5" borderId="1" xfId="0" applyFont="1" applyFill="1" applyBorder="1" applyAlignment="1">
      <alignment horizontal="center" vertical="top" wrapText="1"/>
    </xf>
    <xf numFmtId="3" fontId="1" fillId="0" borderId="5" xfId="0" applyNumberFormat="1" applyFont="1" applyBorder="1" applyAlignment="1">
      <alignment horizontal="center" vertical="center" wrapText="1"/>
    </xf>
    <xf numFmtId="3" fontId="1" fillId="0" borderId="6" xfId="0" applyNumberFormat="1" applyFont="1" applyBorder="1" applyAlignment="1">
      <alignment horizontal="center" vertical="center" wrapText="1"/>
    </xf>
    <xf numFmtId="10" fontId="1" fillId="0" borderId="5" xfId="1" applyNumberFormat="1" applyFont="1" applyFill="1" applyBorder="1" applyAlignment="1">
      <alignment horizontal="center" vertical="center" wrapText="1"/>
    </xf>
    <xf numFmtId="49" fontId="1" fillId="0" borderId="6" xfId="1" applyNumberFormat="1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left" vertical="top" wrapText="1"/>
    </xf>
    <xf numFmtId="0" fontId="10" fillId="4" borderId="8" xfId="0" applyFont="1" applyFill="1" applyBorder="1" applyAlignment="1">
      <alignment horizontal="left" vertical="top" wrapText="1"/>
    </xf>
    <xf numFmtId="0" fontId="10" fillId="4" borderId="9" xfId="0" applyFont="1" applyFill="1" applyBorder="1" applyAlignment="1">
      <alignment horizontal="left" vertical="top" wrapText="1"/>
    </xf>
    <xf numFmtId="0" fontId="3" fillId="4" borderId="10" xfId="0" applyFont="1" applyFill="1" applyBorder="1" applyAlignment="1">
      <alignment horizontal="left" vertical="center" wrapText="1"/>
    </xf>
    <xf numFmtId="0" fontId="3" fillId="4" borderId="11" xfId="0" applyFont="1" applyFill="1" applyBorder="1" applyAlignment="1">
      <alignment horizontal="left" vertical="center" wrapText="1"/>
    </xf>
    <xf numFmtId="0" fontId="3" fillId="4" borderId="12" xfId="0" applyFont="1" applyFill="1" applyBorder="1" applyAlignment="1">
      <alignment horizontal="left" vertical="center" wrapText="1"/>
    </xf>
    <xf numFmtId="0" fontId="3" fillId="4" borderId="13" xfId="0" applyFont="1" applyFill="1" applyBorder="1" applyAlignment="1">
      <alignment horizontal="left" vertical="center" wrapText="1"/>
    </xf>
    <xf numFmtId="0" fontId="3" fillId="3" borderId="23" xfId="0" applyFont="1" applyFill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3" fillId="5" borderId="14" xfId="0" applyFont="1" applyFill="1" applyBorder="1" applyAlignment="1">
      <alignment horizontal="left" vertical="top" wrapText="1"/>
    </xf>
    <xf numFmtId="0" fontId="3" fillId="5" borderId="15" xfId="0" applyFont="1" applyFill="1" applyBorder="1" applyAlignment="1">
      <alignment horizontal="left" vertical="top" wrapText="1"/>
    </xf>
    <xf numFmtId="0" fontId="22" fillId="7" borderId="1" xfId="0" applyFont="1" applyFill="1" applyBorder="1" applyAlignment="1">
      <alignment horizontal="left" vertical="top" wrapText="1"/>
    </xf>
    <xf numFmtId="0" fontId="3" fillId="7" borderId="1" xfId="0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49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center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3" fillId="3" borderId="7" xfId="0" applyFont="1" applyFill="1" applyBorder="1" applyAlignment="1">
      <alignment horizontal="left" vertical="center" wrapText="1"/>
    </xf>
    <xf numFmtId="0" fontId="3" fillId="3" borderId="9" xfId="0" applyFont="1" applyFill="1" applyBorder="1" applyAlignment="1">
      <alignment horizontal="left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49" fontId="1" fillId="0" borderId="18" xfId="0" applyNumberFormat="1" applyFont="1" applyBorder="1" applyAlignment="1">
      <alignment horizontal="center" vertical="center" wrapText="1"/>
    </xf>
    <xf numFmtId="0" fontId="0" fillId="0" borderId="27" xfId="0" applyBorder="1" applyAlignment="1">
      <alignment horizontal="left" vertical="center" wrapText="1"/>
    </xf>
    <xf numFmtId="0" fontId="0" fillId="0" borderId="29" xfId="0" applyBorder="1" applyAlignment="1">
      <alignment horizontal="left" vertical="center" wrapText="1"/>
    </xf>
    <xf numFmtId="0" fontId="0" fillId="0" borderId="28" xfId="0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49" fontId="1" fillId="0" borderId="32" xfId="0" applyNumberFormat="1" applyFont="1" applyBorder="1" applyAlignment="1">
      <alignment horizontal="center" vertical="center" wrapText="1"/>
    </xf>
    <xf numFmtId="49" fontId="1" fillId="0" borderId="33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3" fillId="4" borderId="7" xfId="0" applyFont="1" applyFill="1" applyBorder="1" applyAlignment="1">
      <alignment horizontal="left" vertical="center" wrapText="1"/>
    </xf>
    <xf numFmtId="0" fontId="3" fillId="4" borderId="8" xfId="0" applyFont="1" applyFill="1" applyBorder="1" applyAlignment="1">
      <alignment horizontal="left" vertical="center" wrapText="1"/>
    </xf>
    <xf numFmtId="0" fontId="3" fillId="4" borderId="0" xfId="0" applyFont="1" applyFill="1" applyAlignment="1">
      <alignment horizontal="left" vertical="center" wrapText="1"/>
    </xf>
    <xf numFmtId="0" fontId="3" fillId="4" borderId="24" xfId="0" applyFont="1" applyFill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3" fontId="3" fillId="0" borderId="17" xfId="0" applyNumberFormat="1" applyFont="1" applyBorder="1" applyAlignment="1">
      <alignment horizontal="center" vertical="center" wrapText="1"/>
    </xf>
    <xf numFmtId="3" fontId="3" fillId="0" borderId="18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1" fillId="0" borderId="41" xfId="0" applyNumberFormat="1" applyFont="1" applyBorder="1" applyAlignment="1">
      <alignment horizontal="center" vertical="center" wrapText="1"/>
    </xf>
    <xf numFmtId="0" fontId="9" fillId="0" borderId="32" xfId="0" applyFont="1" applyBorder="1" applyAlignment="1">
      <alignment horizontal="left" vertical="center" wrapText="1"/>
    </xf>
    <xf numFmtId="0" fontId="3" fillId="5" borderId="19" xfId="0" applyFont="1" applyFill="1" applyBorder="1" applyAlignment="1">
      <alignment horizontal="center" vertical="top" wrapText="1"/>
    </xf>
    <xf numFmtId="0" fontId="3" fillId="5" borderId="10" xfId="0" applyFont="1" applyFill="1" applyBorder="1" applyAlignment="1">
      <alignment horizontal="center" vertical="top" wrapText="1"/>
    </xf>
    <xf numFmtId="0" fontId="3" fillId="5" borderId="11" xfId="0" applyFont="1" applyFill="1" applyBorder="1" applyAlignment="1">
      <alignment horizontal="center" vertical="top" wrapText="1"/>
    </xf>
    <xf numFmtId="0" fontId="10" fillId="4" borderId="1" xfId="0" applyFont="1" applyFill="1" applyBorder="1" applyAlignment="1">
      <alignment horizontal="left" vertical="top" wrapText="1"/>
    </xf>
    <xf numFmtId="0" fontId="3" fillId="0" borderId="10" xfId="0" applyFont="1" applyBorder="1" applyAlignment="1">
      <alignment horizontal="left" vertical="center" wrapText="1"/>
    </xf>
    <xf numFmtId="0" fontId="3" fillId="0" borderId="22" xfId="0" applyFont="1" applyBorder="1" applyAlignment="1">
      <alignment horizontal="left" vertical="center" wrapText="1"/>
    </xf>
    <xf numFmtId="0" fontId="3" fillId="0" borderId="1" xfId="2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3" fillId="0" borderId="5" xfId="2" applyFont="1" applyBorder="1" applyAlignment="1">
      <alignment horizontal="center" vertical="center" wrapText="1"/>
    </xf>
    <xf numFmtId="0" fontId="3" fillId="0" borderId="6" xfId="2" applyFont="1" applyBorder="1" applyAlignment="1">
      <alignment horizontal="center" vertical="center" wrapText="1"/>
    </xf>
    <xf numFmtId="0" fontId="3" fillId="0" borderId="17" xfId="2" applyFont="1" applyBorder="1" applyAlignment="1">
      <alignment horizontal="center" vertical="center" wrapText="1"/>
    </xf>
    <xf numFmtId="0" fontId="3" fillId="0" borderId="18" xfId="2" applyFont="1" applyBorder="1" applyAlignment="1">
      <alignment horizontal="center" vertical="center" wrapText="1"/>
    </xf>
    <xf numFmtId="0" fontId="3" fillId="4" borderId="7" xfId="2" applyFont="1" applyFill="1" applyBorder="1" applyAlignment="1">
      <alignment horizontal="left" vertical="top" wrapText="1"/>
    </xf>
    <xf numFmtId="0" fontId="3" fillId="4" borderId="8" xfId="2" applyFont="1" applyFill="1" applyBorder="1" applyAlignment="1">
      <alignment horizontal="left" vertical="top" wrapText="1"/>
    </xf>
    <xf numFmtId="0" fontId="3" fillId="4" borderId="0" xfId="2" applyFont="1" applyFill="1" applyAlignment="1">
      <alignment horizontal="left" vertical="top" wrapText="1"/>
    </xf>
    <xf numFmtId="0" fontId="3" fillId="4" borderId="24" xfId="2" applyFont="1" applyFill="1" applyBorder="1" applyAlignment="1">
      <alignment horizontal="left" vertical="top" wrapText="1"/>
    </xf>
    <xf numFmtId="0" fontId="3" fillId="5" borderId="2" xfId="2" applyFont="1" applyFill="1" applyBorder="1" applyAlignment="1">
      <alignment horizontal="left" vertical="top" wrapText="1"/>
    </xf>
    <xf numFmtId="0" fontId="3" fillId="5" borderId="15" xfId="2" applyFont="1" applyFill="1" applyBorder="1" applyAlignment="1">
      <alignment horizontal="left" vertical="top" wrapText="1"/>
    </xf>
    <xf numFmtId="0" fontId="3" fillId="5" borderId="1" xfId="2" applyFont="1" applyFill="1" applyBorder="1" applyAlignment="1">
      <alignment horizontal="center" vertical="top" wrapText="1"/>
    </xf>
    <xf numFmtId="0" fontId="10" fillId="4" borderId="1" xfId="2" applyFont="1" applyFill="1" applyBorder="1" applyAlignment="1">
      <alignment horizontal="left" vertical="top" wrapText="1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5" borderId="7" xfId="2" applyFont="1" applyFill="1" applyBorder="1" applyAlignment="1">
      <alignment horizontal="left" vertical="top" wrapText="1"/>
    </xf>
    <xf numFmtId="0" fontId="3" fillId="5" borderId="8" xfId="2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horizontal="left" vertical="top" wrapText="1"/>
    </xf>
    <xf numFmtId="0" fontId="3" fillId="3" borderId="4" xfId="0" applyFont="1" applyFill="1" applyBorder="1" applyAlignment="1">
      <alignment horizontal="center" vertical="top" wrapText="1"/>
    </xf>
    <xf numFmtId="3" fontId="1" fillId="0" borderId="1" xfId="0" applyNumberFormat="1" applyFont="1" applyBorder="1" applyAlignment="1">
      <alignment horizontal="center" vertical="center" wrapText="1"/>
    </xf>
    <xf numFmtId="9" fontId="1" fillId="0" borderId="5" xfId="0" applyNumberFormat="1" applyFont="1" applyBorder="1" applyAlignment="1">
      <alignment horizontal="center" vertical="center" wrapText="1"/>
    </xf>
    <xf numFmtId="0" fontId="10" fillId="4" borderId="34" xfId="2" applyFont="1" applyFill="1" applyBorder="1" applyAlignment="1">
      <alignment horizontal="left" vertical="center" wrapText="1"/>
    </xf>
    <xf numFmtId="0" fontId="10" fillId="4" borderId="35" xfId="2" applyFont="1" applyFill="1" applyBorder="1" applyAlignment="1">
      <alignment horizontal="left" vertical="center" wrapText="1"/>
    </xf>
    <xf numFmtId="0" fontId="10" fillId="4" borderId="36" xfId="2" applyFont="1" applyFill="1" applyBorder="1" applyAlignment="1">
      <alignment horizontal="left" vertical="center" wrapText="1"/>
    </xf>
    <xf numFmtId="0" fontId="3" fillId="4" borderId="16" xfId="0" applyFont="1" applyFill="1" applyBorder="1" applyAlignment="1">
      <alignment horizontal="left" vertical="top" wrapText="1"/>
    </xf>
    <xf numFmtId="0" fontId="3" fillId="4" borderId="12" xfId="0" applyFont="1" applyFill="1" applyBorder="1" applyAlignment="1">
      <alignment horizontal="left" vertical="top" wrapText="1"/>
    </xf>
    <xf numFmtId="0" fontId="3" fillId="4" borderId="13" xfId="0" applyFont="1" applyFill="1" applyBorder="1" applyAlignment="1">
      <alignment horizontal="left" vertical="top" wrapText="1"/>
    </xf>
    <xf numFmtId="0" fontId="1" fillId="0" borderId="17" xfId="2" applyBorder="1" applyAlignment="1">
      <alignment horizontal="left" vertical="top" wrapText="1"/>
    </xf>
    <xf numFmtId="0" fontId="1" fillId="0" borderId="18" xfId="2" applyBorder="1" applyAlignment="1">
      <alignment horizontal="left" vertical="top" wrapText="1"/>
    </xf>
    <xf numFmtId="0" fontId="1" fillId="0" borderId="5" xfId="2" applyBorder="1" applyAlignment="1">
      <alignment horizontal="left" vertical="top" wrapText="1"/>
    </xf>
    <xf numFmtId="0" fontId="1" fillId="0" borderId="6" xfId="2" applyBorder="1" applyAlignment="1">
      <alignment horizontal="left" vertical="top" wrapText="1"/>
    </xf>
    <xf numFmtId="0" fontId="3" fillId="5" borderId="2" xfId="0" applyFont="1" applyFill="1" applyBorder="1" applyAlignment="1">
      <alignment horizontal="left" vertical="top" wrapText="1"/>
    </xf>
    <xf numFmtId="0" fontId="3" fillId="5" borderId="7" xfId="0" applyFont="1" applyFill="1" applyBorder="1" applyAlignment="1">
      <alignment horizontal="left" vertical="top" wrapText="1"/>
    </xf>
    <xf numFmtId="0" fontId="3" fillId="5" borderId="8" xfId="0" applyFont="1" applyFill="1" applyBorder="1" applyAlignment="1">
      <alignment horizontal="left" vertical="top" wrapText="1"/>
    </xf>
    <xf numFmtId="0" fontId="3" fillId="0" borderId="1" xfId="2" applyFont="1" applyBorder="1" applyAlignment="1">
      <alignment horizontal="center" vertical="center" wrapText="1"/>
    </xf>
    <xf numFmtId="0" fontId="3" fillId="5" borderId="14" xfId="2" applyFont="1" applyFill="1" applyBorder="1" applyAlignment="1">
      <alignment horizontal="left" vertical="top" wrapText="1"/>
    </xf>
    <xf numFmtId="0" fontId="10" fillId="4" borderId="1" xfId="2" applyFont="1" applyFill="1" applyBorder="1" applyAlignment="1">
      <alignment horizontal="left" vertical="center" wrapText="1"/>
    </xf>
    <xf numFmtId="0" fontId="1" fillId="0" borderId="19" xfId="2" applyBorder="1" applyAlignment="1">
      <alignment horizontal="left" vertical="top" wrapText="1"/>
    </xf>
    <xf numFmtId="0" fontId="3" fillId="3" borderId="7" xfId="2" applyFont="1" applyFill="1" applyBorder="1" applyAlignment="1">
      <alignment horizontal="left" vertical="center" wrapText="1"/>
    </xf>
    <xf numFmtId="0" fontId="3" fillId="3" borderId="9" xfId="2" applyFont="1" applyFill="1" applyBorder="1" applyAlignment="1">
      <alignment horizontal="left" vertical="center" wrapText="1"/>
    </xf>
    <xf numFmtId="0" fontId="3" fillId="0" borderId="10" xfId="2" applyFont="1" applyBorder="1" applyAlignment="1">
      <alignment horizontal="left" vertical="center" wrapText="1"/>
    </xf>
    <xf numFmtId="0" fontId="3" fillId="0" borderId="22" xfId="2" applyFont="1" applyBorder="1" applyAlignment="1">
      <alignment horizontal="left" vertical="center" wrapText="1"/>
    </xf>
    <xf numFmtId="0" fontId="3" fillId="0" borderId="11" xfId="2" applyFont="1" applyBorder="1" applyAlignment="1">
      <alignment horizontal="left" vertical="center" wrapText="1"/>
    </xf>
    <xf numFmtId="0" fontId="3" fillId="5" borderId="19" xfId="2" applyFont="1" applyFill="1" applyBorder="1" applyAlignment="1">
      <alignment horizontal="center" vertical="top" wrapText="1"/>
    </xf>
    <xf numFmtId="0" fontId="3" fillId="3" borderId="3" xfId="2" applyFont="1" applyFill="1" applyBorder="1" applyAlignment="1">
      <alignment horizontal="left" vertical="center" wrapText="1"/>
    </xf>
    <xf numFmtId="0" fontId="3" fillId="3" borderId="24" xfId="2" applyFont="1" applyFill="1" applyBorder="1" applyAlignment="1">
      <alignment horizontal="left" vertical="center" wrapText="1"/>
    </xf>
    <xf numFmtId="0" fontId="1" fillId="0" borderId="34" xfId="0" applyFont="1" applyBorder="1" applyAlignment="1">
      <alignment horizontal="left" vertical="center" wrapText="1"/>
    </xf>
    <xf numFmtId="0" fontId="1" fillId="0" borderId="36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top" wrapText="1"/>
    </xf>
    <xf numFmtId="0" fontId="27" fillId="0" borderId="32" xfId="0" applyFont="1" applyBorder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1" fillId="0" borderId="32" xfId="0" applyFont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3" fillId="5" borderId="10" xfId="0" applyFont="1" applyFill="1" applyBorder="1" applyAlignment="1">
      <alignment horizontal="left" vertical="top" wrapText="1"/>
    </xf>
    <xf numFmtId="0" fontId="3" fillId="5" borderId="11" xfId="0" applyFont="1" applyFill="1" applyBorder="1" applyAlignment="1">
      <alignment horizontal="left" vertical="top" wrapText="1"/>
    </xf>
    <xf numFmtId="0" fontId="3" fillId="5" borderId="4" xfId="0" applyFont="1" applyFill="1" applyBorder="1" applyAlignment="1">
      <alignment horizontal="center" vertical="top" wrapText="1"/>
    </xf>
    <xf numFmtId="0" fontId="0" fillId="0" borderId="5" xfId="0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0" fillId="4" borderId="34" xfId="0" applyFont="1" applyFill="1" applyBorder="1" applyAlignment="1">
      <alignment horizontal="left" vertical="center" wrapText="1"/>
    </xf>
    <xf numFmtId="0" fontId="10" fillId="4" borderId="35" xfId="0" applyFont="1" applyFill="1" applyBorder="1" applyAlignment="1">
      <alignment horizontal="left" vertical="center" wrapText="1"/>
    </xf>
    <xf numFmtId="0" fontId="10" fillId="4" borderId="36" xfId="0" applyFont="1" applyFill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22" xfId="0" applyFont="1" applyBorder="1" applyAlignment="1">
      <alignment horizontal="left" vertical="center" wrapText="1"/>
    </xf>
    <xf numFmtId="49" fontId="0" fillId="0" borderId="5" xfId="0" applyNumberFormat="1" applyBorder="1" applyAlignment="1">
      <alignment horizontal="center" vertical="center" wrapText="1"/>
    </xf>
    <xf numFmtId="49" fontId="0" fillId="0" borderId="6" xfId="0" applyNumberFormat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left" vertical="top" wrapText="1"/>
    </xf>
    <xf numFmtId="0" fontId="3" fillId="4" borderId="11" xfId="0" applyFont="1" applyFill="1" applyBorder="1" applyAlignment="1">
      <alignment horizontal="left" vertical="top" wrapText="1"/>
    </xf>
    <xf numFmtId="49" fontId="1" fillId="0" borderId="1" xfId="0" applyNumberFormat="1" applyFont="1" applyBorder="1" applyAlignment="1">
      <alignment horizontal="left" vertical="center" wrapText="1"/>
    </xf>
    <xf numFmtId="0" fontId="10" fillId="4" borderId="1" xfId="0" applyFont="1" applyFill="1" applyBorder="1" applyAlignment="1">
      <alignment horizontal="left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left" vertical="center" wrapText="1"/>
    </xf>
    <xf numFmtId="0" fontId="3" fillId="0" borderId="39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/>
    </xf>
    <xf numFmtId="49" fontId="1" fillId="0" borderId="27" xfId="0" applyNumberFormat="1" applyFont="1" applyBorder="1" applyAlignment="1">
      <alignment horizontal="left" vertical="center" wrapText="1"/>
    </xf>
    <xf numFmtId="49" fontId="1" fillId="0" borderId="29" xfId="0" applyNumberFormat="1" applyFont="1" applyBorder="1" applyAlignment="1">
      <alignment horizontal="left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49" fontId="0" fillId="0" borderId="20" xfId="0" applyNumberFormat="1" applyBorder="1" applyAlignment="1">
      <alignment horizontal="center" vertical="center" wrapText="1"/>
    </xf>
    <xf numFmtId="49" fontId="1" fillId="0" borderId="21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37" xfId="0" applyFont="1" applyBorder="1" applyAlignment="1">
      <alignment horizontal="left" vertical="center" wrapText="1"/>
    </xf>
    <xf numFmtId="49" fontId="0" fillId="0" borderId="17" xfId="0" applyNumberFormat="1" applyBorder="1" applyAlignment="1">
      <alignment horizontal="center" vertical="center" wrapText="1"/>
    </xf>
    <xf numFmtId="49" fontId="0" fillId="0" borderId="18" xfId="0" applyNumberFormat="1" applyBorder="1" applyAlignment="1">
      <alignment horizontal="center" vertical="center" wrapText="1"/>
    </xf>
    <xf numFmtId="49" fontId="0" fillId="0" borderId="21" xfId="0" applyNumberFormat="1" applyBorder="1" applyAlignment="1">
      <alignment horizontal="center" vertical="center" wrapText="1"/>
    </xf>
    <xf numFmtId="0" fontId="3" fillId="3" borderId="7" xfId="0" applyFont="1" applyFill="1" applyBorder="1" applyAlignment="1">
      <alignment horizontal="left" vertical="top" wrapText="1"/>
    </xf>
    <xf numFmtId="0" fontId="3" fillId="3" borderId="9" xfId="0" applyFont="1" applyFill="1" applyBorder="1" applyAlignment="1">
      <alignment horizontal="left" vertical="top" wrapText="1"/>
    </xf>
    <xf numFmtId="0" fontId="1" fillId="0" borderId="1" xfId="0" applyFont="1" applyBorder="1" applyAlignment="1">
      <alignment horizontal="left" vertical="center" wrapText="1"/>
    </xf>
    <xf numFmtId="0" fontId="10" fillId="4" borderId="7" xfId="0" applyFont="1" applyFill="1" applyBorder="1" applyAlignment="1">
      <alignment horizontal="left" vertical="center" wrapText="1"/>
    </xf>
    <xf numFmtId="0" fontId="10" fillId="4" borderId="8" xfId="0" applyFont="1" applyFill="1" applyBorder="1" applyAlignment="1">
      <alignment horizontal="left" vertical="center" wrapText="1"/>
    </xf>
    <xf numFmtId="0" fontId="10" fillId="4" borderId="9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horizontal="left" vertical="top" wrapText="1"/>
    </xf>
    <xf numFmtId="0" fontId="3" fillId="3" borderId="4" xfId="0" applyFont="1" applyFill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9" fillId="0" borderId="32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" fillId="0" borderId="7" xfId="0" applyFont="1" applyBorder="1" applyAlignment="1">
      <alignment horizontal="left" vertical="top" wrapText="1"/>
    </xf>
    <xf numFmtId="0" fontId="1" fillId="0" borderId="9" xfId="0" applyFont="1" applyBorder="1" applyAlignment="1">
      <alignment horizontal="left" vertical="top" wrapText="1"/>
    </xf>
    <xf numFmtId="3" fontId="3" fillId="0" borderId="5" xfId="0" applyNumberFormat="1" applyFont="1" applyBorder="1" applyAlignment="1">
      <alignment horizontal="center" vertical="center" wrapText="1"/>
    </xf>
    <xf numFmtId="3" fontId="3" fillId="0" borderId="6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3" fontId="17" fillId="0" borderId="4" xfId="3" applyNumberFormat="1" applyBorder="1" applyAlignment="1">
      <alignment horizontal="right"/>
    </xf>
    <xf numFmtId="0" fontId="17" fillId="0" borderId="19" xfId="3" applyBorder="1" applyAlignment="1">
      <alignment horizontal="right"/>
    </xf>
    <xf numFmtId="0" fontId="17" fillId="0" borderId="4" xfId="3" applyBorder="1" applyAlignment="1">
      <alignment horizontal="left" vertical="center"/>
    </xf>
    <xf numFmtId="0" fontId="17" fillId="0" borderId="19" xfId="3" applyBorder="1" applyAlignment="1">
      <alignment horizontal="left" vertical="center"/>
    </xf>
    <xf numFmtId="0" fontId="17" fillId="0" borderId="4" xfId="3" applyBorder="1" applyAlignment="1">
      <alignment horizontal="center" vertical="center"/>
    </xf>
    <xf numFmtId="0" fontId="17" fillId="0" borderId="19" xfId="3" applyBorder="1" applyAlignment="1">
      <alignment horizontal="center" vertical="center"/>
    </xf>
    <xf numFmtId="0" fontId="17" fillId="0" borderId="4" xfId="3" applyBorder="1" applyAlignment="1">
      <alignment horizontal="right"/>
    </xf>
    <xf numFmtId="0" fontId="17" fillId="0" borderId="4" xfId="3" applyBorder="1" applyAlignment="1">
      <alignment horizontal="left" vertical="center" wrapText="1"/>
    </xf>
    <xf numFmtId="0" fontId="17" fillId="0" borderId="19" xfId="3" applyBorder="1" applyAlignment="1">
      <alignment horizontal="left" vertical="center" wrapText="1"/>
    </xf>
    <xf numFmtId="0" fontId="17" fillId="0" borderId="4" xfId="3" applyBorder="1" applyAlignment="1">
      <alignment horizontal="center"/>
    </xf>
    <xf numFmtId="0" fontId="17" fillId="0" borderId="19" xfId="3" applyBorder="1" applyAlignment="1">
      <alignment horizontal="center"/>
    </xf>
    <xf numFmtId="0" fontId="17" fillId="9" borderId="4" xfId="3" applyFill="1" applyBorder="1" applyAlignment="1">
      <alignment horizontal="left" vertical="center"/>
    </xf>
    <xf numFmtId="0" fontId="17" fillId="9" borderId="19" xfId="3" applyFill="1" applyBorder="1" applyAlignment="1">
      <alignment horizontal="left" vertical="center"/>
    </xf>
    <xf numFmtId="0" fontId="17" fillId="9" borderId="4" xfId="3" applyFill="1" applyBorder="1" applyAlignment="1">
      <alignment horizontal="center" vertical="center"/>
    </xf>
    <xf numFmtId="0" fontId="17" fillId="9" borderId="19" xfId="3" applyFill="1" applyBorder="1" applyAlignment="1">
      <alignment horizontal="center" vertical="center"/>
    </xf>
    <xf numFmtId="0" fontId="17" fillId="9" borderId="4" xfId="3" applyFill="1" applyBorder="1" applyAlignment="1">
      <alignment horizontal="right"/>
    </xf>
    <xf numFmtId="0" fontId="17" fillId="9" borderId="19" xfId="3" applyFill="1" applyBorder="1" applyAlignment="1">
      <alignment horizontal="right"/>
    </xf>
    <xf numFmtId="3" fontId="17" fillId="9" borderId="4" xfId="3" applyNumberFormat="1" applyFill="1" applyBorder="1" applyAlignment="1">
      <alignment horizontal="right"/>
    </xf>
    <xf numFmtId="0" fontId="17" fillId="0" borderId="31" xfId="3" applyBorder="1" applyAlignment="1">
      <alignment horizontal="left" vertical="center"/>
    </xf>
    <xf numFmtId="0" fontId="17" fillId="0" borderId="31" xfId="3" applyBorder="1" applyAlignment="1">
      <alignment horizontal="center" vertical="center"/>
    </xf>
    <xf numFmtId="0" fontId="17" fillId="0" borderId="31" xfId="3" applyBorder="1" applyAlignment="1">
      <alignment horizontal="right"/>
    </xf>
    <xf numFmtId="0" fontId="17" fillId="9" borderId="4" xfId="3" applyFill="1" applyBorder="1" applyAlignment="1">
      <alignment horizontal="center"/>
    </xf>
    <xf numFmtId="0" fontId="17" fillId="9" borderId="19" xfId="3" applyFill="1" applyBorder="1" applyAlignment="1">
      <alignment horizontal="center"/>
    </xf>
    <xf numFmtId="0" fontId="17" fillId="0" borderId="1" xfId="3" applyBorder="1" applyAlignment="1">
      <alignment horizontal="center" vertical="center" wrapText="1"/>
    </xf>
    <xf numFmtId="0" fontId="17" fillId="0" borderId="1" xfId="3" applyBorder="1" applyAlignment="1">
      <alignment horizontal="center" vertical="center"/>
    </xf>
    <xf numFmtId="49" fontId="20" fillId="0" borderId="4" xfId="3" applyNumberFormat="1" applyFont="1" applyBorder="1" applyAlignment="1">
      <alignment horizontal="right" wrapText="1"/>
    </xf>
    <xf numFmtId="49" fontId="20" fillId="0" borderId="19" xfId="3" applyNumberFormat="1" applyFont="1" applyBorder="1" applyAlignment="1">
      <alignment horizontal="right"/>
    </xf>
    <xf numFmtId="3" fontId="20" fillId="0" borderId="4" xfId="3" applyNumberFormat="1" applyFont="1" applyBorder="1" applyAlignment="1">
      <alignment horizontal="right"/>
    </xf>
    <xf numFmtId="0" fontId="20" fillId="0" borderId="19" xfId="3" applyFont="1" applyBorder="1" applyAlignment="1">
      <alignment horizontal="right"/>
    </xf>
    <xf numFmtId="3" fontId="17" fillId="9" borderId="17" xfId="3" applyNumberFormat="1" applyFill="1" applyBorder="1" applyAlignment="1">
      <alignment horizontal="right"/>
    </xf>
    <xf numFmtId="0" fontId="17" fillId="9" borderId="20" xfId="3" applyFill="1" applyBorder="1" applyAlignment="1">
      <alignment horizontal="right"/>
    </xf>
    <xf numFmtId="0" fontId="17" fillId="9" borderId="1" xfId="3" applyFill="1" applyBorder="1" applyAlignment="1">
      <alignment horizontal="center" vertical="center" wrapText="1"/>
    </xf>
    <xf numFmtId="3" fontId="17" fillId="0" borderId="19" xfId="3" applyNumberFormat="1" applyBorder="1" applyAlignment="1">
      <alignment horizontal="right"/>
    </xf>
    <xf numFmtId="3" fontId="17" fillId="0" borderId="17" xfId="3" applyNumberFormat="1" applyBorder="1" applyAlignment="1">
      <alignment horizontal="right"/>
    </xf>
    <xf numFmtId="3" fontId="17" fillId="0" borderId="20" xfId="3" applyNumberFormat="1" applyBorder="1" applyAlignment="1">
      <alignment horizontal="right"/>
    </xf>
    <xf numFmtId="3" fontId="17" fillId="0" borderId="31" xfId="3" applyNumberFormat="1" applyBorder="1" applyAlignment="1">
      <alignment horizontal="right"/>
    </xf>
    <xf numFmtId="3" fontId="17" fillId="0" borderId="32" xfId="3" applyNumberFormat="1" applyBorder="1" applyAlignment="1">
      <alignment horizontal="right"/>
    </xf>
    <xf numFmtId="49" fontId="17" fillId="0" borderId="4" xfId="3" applyNumberFormat="1" applyBorder="1" applyAlignment="1">
      <alignment horizontal="center" vertical="center"/>
    </xf>
    <xf numFmtId="49" fontId="17" fillId="0" borderId="31" xfId="3" applyNumberFormat="1" applyBorder="1" applyAlignment="1">
      <alignment horizontal="center" vertical="center"/>
    </xf>
    <xf numFmtId="49" fontId="17" fillId="0" borderId="19" xfId="3" applyNumberFormat="1" applyBorder="1" applyAlignment="1">
      <alignment horizontal="center" vertical="center"/>
    </xf>
    <xf numFmtId="0" fontId="17" fillId="0" borderId="4" xfId="3" applyBorder="1" applyAlignment="1">
      <alignment horizontal="left" vertical="top" wrapText="1"/>
    </xf>
    <xf numFmtId="0" fontId="17" fillId="0" borderId="19" xfId="3" applyBorder="1" applyAlignment="1">
      <alignment horizontal="left" vertical="top"/>
    </xf>
    <xf numFmtId="0" fontId="17" fillId="0" borderId="19" xfId="3" applyBorder="1" applyAlignment="1">
      <alignment horizontal="left" vertical="top" wrapText="1"/>
    </xf>
    <xf numFmtId="0" fontId="17" fillId="0" borderId="4" xfId="3" applyBorder="1" applyAlignment="1">
      <alignment horizontal="left" vertical="top"/>
    </xf>
    <xf numFmtId="0" fontId="17" fillId="0" borderId="31" xfId="3" applyBorder="1" applyAlignment="1">
      <alignment horizontal="left" vertical="top"/>
    </xf>
    <xf numFmtId="3" fontId="17" fillId="0" borderId="4" xfId="3" applyNumberFormat="1" applyBorder="1" applyAlignment="1">
      <alignment horizontal="center"/>
    </xf>
    <xf numFmtId="3" fontId="17" fillId="0" borderId="31" xfId="3" applyNumberFormat="1" applyBorder="1" applyAlignment="1">
      <alignment horizontal="center"/>
    </xf>
    <xf numFmtId="3" fontId="17" fillId="0" borderId="19" xfId="3" applyNumberFormat="1" applyBorder="1" applyAlignment="1">
      <alignment horizontal="center"/>
    </xf>
    <xf numFmtId="0" fontId="17" fillId="9" borderId="1" xfId="3" applyFill="1" applyBorder="1" applyAlignment="1">
      <alignment horizontal="center" vertical="center"/>
    </xf>
    <xf numFmtId="0" fontId="17" fillId="9" borderId="31" xfId="3" applyFill="1" applyBorder="1" applyAlignment="1">
      <alignment horizontal="left" vertical="center"/>
    </xf>
    <xf numFmtId="0" fontId="17" fillId="9" borderId="31" xfId="3" applyFill="1" applyBorder="1" applyAlignment="1">
      <alignment horizontal="center" vertical="center"/>
    </xf>
    <xf numFmtId="0" fontId="17" fillId="9" borderId="4" xfId="3" applyFill="1" applyBorder="1" applyAlignment="1">
      <alignment horizontal="left" vertical="center" wrapText="1"/>
    </xf>
    <xf numFmtId="0" fontId="17" fillId="9" borderId="31" xfId="3" applyFill="1" applyBorder="1" applyAlignment="1">
      <alignment horizontal="left" vertical="center" wrapText="1"/>
    </xf>
    <xf numFmtId="0" fontId="17" fillId="9" borderId="19" xfId="3" applyFill="1" applyBorder="1" applyAlignment="1">
      <alignment horizontal="left" vertical="center" wrapText="1"/>
    </xf>
    <xf numFmtId="3" fontId="17" fillId="9" borderId="4" xfId="3" applyNumberFormat="1" applyFill="1" applyBorder="1" applyAlignment="1">
      <alignment horizontal="right" vertical="center"/>
    </xf>
    <xf numFmtId="3" fontId="17" fillId="9" borderId="31" xfId="3" applyNumberFormat="1" applyFill="1" applyBorder="1" applyAlignment="1">
      <alignment horizontal="right" vertical="center"/>
    </xf>
    <xf numFmtId="3" fontId="17" fillId="9" borderId="19" xfId="3" applyNumberFormat="1" applyFill="1" applyBorder="1" applyAlignment="1">
      <alignment horizontal="right" vertical="center"/>
    </xf>
    <xf numFmtId="0" fontId="17" fillId="0" borderId="1" xfId="3" applyBorder="1" applyAlignment="1">
      <alignment horizontal="left" vertical="center"/>
    </xf>
    <xf numFmtId="0" fontId="17" fillId="0" borderId="1" xfId="3" applyBorder="1" applyAlignment="1">
      <alignment horizontal="left" vertical="top"/>
    </xf>
    <xf numFmtId="0" fontId="17" fillId="0" borderId="4" xfId="3" applyBorder="1" applyAlignment="1">
      <alignment vertical="center" wrapText="1"/>
    </xf>
    <xf numFmtId="0" fontId="17" fillId="0" borderId="19" xfId="3" applyBorder="1" applyAlignment="1">
      <alignment vertical="center" wrapText="1"/>
    </xf>
    <xf numFmtId="0" fontId="17" fillId="0" borderId="1" xfId="3" applyBorder="1" applyAlignment="1">
      <alignment horizontal="left" vertical="center" wrapText="1"/>
    </xf>
    <xf numFmtId="49" fontId="17" fillId="0" borderId="1" xfId="3" applyNumberFormat="1" applyBorder="1" applyAlignment="1">
      <alignment horizontal="center" vertical="center"/>
    </xf>
  </cellXfs>
  <cellStyles count="4">
    <cellStyle name="Normal" xfId="0" builtinId="0"/>
    <cellStyle name="Normal 2" xfId="2" xr:uid="{00000000-0005-0000-0000-000001000000}"/>
    <cellStyle name="Normal 3" xfId="3" xr:uid="{D4C67E41-9333-4F96-8370-23B0EA4512B4}"/>
    <cellStyle name="Percent" xfId="1" builtinId="5"/>
  </cellStyles>
  <dxfs count="0"/>
  <tableStyles count="0" defaultTableStyle="TableStyleMedium2" defaultPivotStyle="PivotStyleLight16"/>
  <colors>
    <mruColors>
      <color rgb="FFE76363"/>
      <color rgb="FFFBB3F9"/>
      <color rgb="FFA495F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17/10/relationships/person" Target="persons/perso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Jelena  Popovic" id="{3A7613FB-1946-41DB-B809-A566B9C2CCB3}" userId="S::popovic@peterhof.rs::0b5193ce-0b38-4e6e-a9de-e00c2f640e6e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I45" dT="2023-01-25T09:34:37.94" personId="{3A7613FB-1946-41DB-B809-A566B9C2CCB3}" id="{1AC671E7-2923-424C-81B3-D161F2688DC1}">
    <text>Укупно по програму коришћења средстава фонда за заштиту животне средине 94.429.571.</text>
  </threadedComment>
</ThreadedComment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B19"/>
  <sheetViews>
    <sheetView workbookViewId="0"/>
  </sheetViews>
  <sheetFormatPr defaultRowHeight="13.2" x14ac:dyDescent="0.25"/>
  <cols>
    <col min="2" max="2" width="81.109375" customWidth="1"/>
  </cols>
  <sheetData>
    <row r="1" spans="2:2" x14ac:dyDescent="0.25">
      <c r="B1" s="67" t="s">
        <v>0</v>
      </c>
    </row>
    <row r="3" spans="2:2" ht="14.4" x14ac:dyDescent="0.25">
      <c r="B3" s="20" t="s">
        <v>1</v>
      </c>
    </row>
    <row r="4" spans="2:2" ht="14.4" x14ac:dyDescent="0.25">
      <c r="B4" s="21" t="s">
        <v>2</v>
      </c>
    </row>
    <row r="5" spans="2:2" ht="14.4" x14ac:dyDescent="0.25">
      <c r="B5" s="21" t="s">
        <v>3</v>
      </c>
    </row>
    <row r="6" spans="2:2" ht="14.4" x14ac:dyDescent="0.25">
      <c r="B6" s="21" t="s">
        <v>4</v>
      </c>
    </row>
    <row r="7" spans="2:2" ht="14.4" x14ac:dyDescent="0.25">
      <c r="B7" s="21" t="s">
        <v>5</v>
      </c>
    </row>
    <row r="8" spans="2:2" ht="14.4" x14ac:dyDescent="0.25">
      <c r="B8" s="21" t="s">
        <v>6</v>
      </c>
    </row>
    <row r="9" spans="2:2" ht="14.4" x14ac:dyDescent="0.25">
      <c r="B9" s="21" t="s">
        <v>7</v>
      </c>
    </row>
    <row r="10" spans="2:2" ht="14.4" x14ac:dyDescent="0.25">
      <c r="B10" s="21" t="s">
        <v>8</v>
      </c>
    </row>
    <row r="11" spans="2:2" ht="14.4" x14ac:dyDescent="0.25">
      <c r="B11" s="21" t="s">
        <v>9</v>
      </c>
    </row>
    <row r="12" spans="2:2" ht="14.4" x14ac:dyDescent="0.25">
      <c r="B12" s="21" t="s">
        <v>10</v>
      </c>
    </row>
    <row r="13" spans="2:2" ht="14.4" x14ac:dyDescent="0.25">
      <c r="B13" s="21" t="s">
        <v>11</v>
      </c>
    </row>
    <row r="14" spans="2:2" ht="14.4" x14ac:dyDescent="0.25">
      <c r="B14" s="21" t="s">
        <v>12</v>
      </c>
    </row>
    <row r="15" spans="2:2" ht="14.4" x14ac:dyDescent="0.25">
      <c r="B15" s="21" t="s">
        <v>13</v>
      </c>
    </row>
    <row r="16" spans="2:2" ht="14.4" x14ac:dyDescent="0.25">
      <c r="B16" s="21" t="s">
        <v>14</v>
      </c>
    </row>
    <row r="17" spans="2:2" ht="14.4" x14ac:dyDescent="0.25">
      <c r="B17" s="21" t="s">
        <v>15</v>
      </c>
    </row>
    <row r="18" spans="2:2" ht="14.4" x14ac:dyDescent="0.25">
      <c r="B18" s="21" t="s">
        <v>16</v>
      </c>
    </row>
    <row r="19" spans="2:2" ht="14.4" x14ac:dyDescent="0.25">
      <c r="B19" s="21" t="s">
        <v>17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70C0"/>
  </sheetPr>
  <dimension ref="B2:H15"/>
  <sheetViews>
    <sheetView zoomScale="80" zoomScaleNormal="80" workbookViewId="0">
      <selection activeCell="H7" sqref="H7"/>
    </sheetView>
  </sheetViews>
  <sheetFormatPr defaultColWidth="8.77734375" defaultRowHeight="13.2" x14ac:dyDescent="0.25"/>
  <cols>
    <col min="1" max="1" width="8.77734375" style="1"/>
    <col min="2" max="2" width="54.33203125" style="1" customWidth="1"/>
    <col min="3" max="3" width="32.109375" style="2" customWidth="1"/>
    <col min="4" max="4" width="16" style="2" customWidth="1"/>
    <col min="5" max="5" width="22.109375" style="2" customWidth="1"/>
    <col min="6" max="6" width="17.33203125" style="2" customWidth="1"/>
    <col min="7" max="7" width="21.33203125" style="2" customWidth="1"/>
    <col min="8" max="8" width="26" style="2" customWidth="1"/>
    <col min="9" max="9" width="10.44140625" style="1" bestFit="1" customWidth="1"/>
    <col min="10" max="16384" width="8.77734375" style="1"/>
  </cols>
  <sheetData>
    <row r="2" spans="2:8" ht="13.8" x14ac:dyDescent="0.25">
      <c r="B2" s="232" t="s">
        <v>18</v>
      </c>
      <c r="C2" s="232"/>
      <c r="D2" s="232"/>
      <c r="E2" s="232"/>
      <c r="F2" s="232"/>
      <c r="G2" s="232"/>
      <c r="H2" s="232"/>
    </row>
    <row r="3" spans="2:8" ht="13.8" x14ac:dyDescent="0.25">
      <c r="B3" s="235"/>
      <c r="C3" s="235"/>
      <c r="D3" s="235"/>
      <c r="E3" s="235"/>
      <c r="F3" s="235"/>
      <c r="G3" s="235"/>
      <c r="H3" s="235"/>
    </row>
    <row r="4" spans="2:8" ht="25.5" customHeight="1" x14ac:dyDescent="0.25">
      <c r="B4" s="236" t="s">
        <v>19</v>
      </c>
      <c r="C4" s="236"/>
      <c r="D4" s="236"/>
      <c r="E4" s="236"/>
      <c r="F4" s="236"/>
      <c r="G4" s="236"/>
      <c r="H4" s="236"/>
    </row>
    <row r="5" spans="2:8" s="27" customFormat="1" ht="25.5" customHeight="1" x14ac:dyDescent="0.25">
      <c r="B5" s="237" t="s">
        <v>20</v>
      </c>
      <c r="C5" s="237"/>
      <c r="D5" s="237"/>
      <c r="E5" s="237"/>
      <c r="F5" s="237"/>
      <c r="G5" s="237"/>
      <c r="H5" s="237"/>
    </row>
    <row r="6" spans="2:8" ht="45.75" customHeight="1" x14ac:dyDescent="0.25">
      <c r="B6" s="3" t="s">
        <v>21</v>
      </c>
      <c r="C6" s="14" t="s">
        <v>22</v>
      </c>
      <c r="D6" s="14" t="s">
        <v>23</v>
      </c>
      <c r="E6" s="14" t="s">
        <v>24</v>
      </c>
      <c r="F6" s="14" t="s">
        <v>25</v>
      </c>
      <c r="G6" s="15" t="s">
        <v>26</v>
      </c>
      <c r="H6" s="66" t="s">
        <v>27</v>
      </c>
    </row>
    <row r="7" spans="2:8" s="27" customFormat="1" ht="31.5" customHeight="1" x14ac:dyDescent="0.25">
      <c r="B7" s="6" t="s">
        <v>28</v>
      </c>
      <c r="C7" s="13" t="s">
        <v>29</v>
      </c>
      <c r="D7" s="13" t="s">
        <v>30</v>
      </c>
      <c r="E7" s="26">
        <v>1351699019</v>
      </c>
      <c r="F7" s="13">
        <v>2020</v>
      </c>
      <c r="G7" s="26">
        <f>E7+(E7*20%)</f>
        <v>1622038822.8</v>
      </c>
      <c r="H7" s="218">
        <v>2028</v>
      </c>
    </row>
    <row r="8" spans="2:8" ht="13.5" customHeight="1" x14ac:dyDescent="0.25">
      <c r="B8" s="5"/>
      <c r="C8" s="17"/>
      <c r="D8" s="4"/>
      <c r="E8" s="4"/>
      <c r="F8" s="4"/>
      <c r="G8" s="16"/>
      <c r="H8" s="22"/>
    </row>
    <row r="9" spans="2:8" ht="13.8" x14ac:dyDescent="0.25">
      <c r="B9" s="234" t="s">
        <v>31</v>
      </c>
      <c r="C9" s="234"/>
      <c r="D9" s="234"/>
      <c r="E9" s="234"/>
      <c r="F9" s="234"/>
      <c r="G9" s="234"/>
      <c r="H9" s="234"/>
    </row>
    <row r="11" spans="2:8" s="32" customFormat="1" ht="15.6" x14ac:dyDescent="0.25">
      <c r="B11" s="233" t="s">
        <v>32</v>
      </c>
      <c r="C11" s="233"/>
      <c r="D11" s="233"/>
      <c r="E11" s="233"/>
      <c r="F11" s="233"/>
      <c r="G11" s="233"/>
      <c r="H11" s="233"/>
    </row>
    <row r="13" spans="2:8" s="25" customFormat="1" ht="18.75" customHeight="1" x14ac:dyDescent="0.25">
      <c r="B13" s="234" t="s">
        <v>33</v>
      </c>
      <c r="C13" s="234"/>
      <c r="D13" s="234"/>
      <c r="E13" s="234"/>
      <c r="F13" s="234"/>
      <c r="G13" s="234"/>
      <c r="H13" s="234"/>
    </row>
    <row r="14" spans="2:8" s="25" customFormat="1" ht="9" customHeight="1" x14ac:dyDescent="0.25">
      <c r="C14" s="64"/>
      <c r="D14" s="64"/>
      <c r="E14" s="64"/>
      <c r="F14" s="64"/>
      <c r="G14" s="64"/>
      <c r="H14" s="64"/>
    </row>
    <row r="15" spans="2:8" s="65" customFormat="1" ht="13.8" x14ac:dyDescent="0.25">
      <c r="B15" s="234" t="s">
        <v>34</v>
      </c>
      <c r="C15" s="234"/>
      <c r="D15" s="234"/>
      <c r="E15" s="234"/>
      <c r="F15" s="234"/>
      <c r="G15" s="234"/>
      <c r="H15" s="234"/>
    </row>
  </sheetData>
  <mergeCells count="8">
    <mergeCell ref="B2:H2"/>
    <mergeCell ref="B11:H11"/>
    <mergeCell ref="B13:H13"/>
    <mergeCell ref="B15:H15"/>
    <mergeCell ref="B9:H9"/>
    <mergeCell ref="B3:H3"/>
    <mergeCell ref="B4:H4"/>
    <mergeCell ref="B5:H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</sheetPr>
  <dimension ref="B2:K54"/>
  <sheetViews>
    <sheetView showGridLines="0" tabSelected="1" zoomScale="70" zoomScaleNormal="70" workbookViewId="0"/>
  </sheetViews>
  <sheetFormatPr defaultColWidth="8.77734375" defaultRowHeight="13.2" x14ac:dyDescent="0.25"/>
  <cols>
    <col min="1" max="1" width="10.77734375" style="1" customWidth="1"/>
    <col min="2" max="2" width="64.77734375" style="1" customWidth="1"/>
    <col min="3" max="3" width="33.77734375" style="2" customWidth="1"/>
    <col min="4" max="4" width="16" style="2" customWidth="1"/>
    <col min="5" max="5" width="22.109375" style="2" customWidth="1"/>
    <col min="6" max="6" width="20.44140625" style="2" customWidth="1"/>
    <col min="7" max="8" width="17.77734375" style="2" customWidth="1"/>
    <col min="9" max="9" width="17.109375" style="2" customWidth="1"/>
    <col min="10" max="10" width="19.44140625" style="2" customWidth="1"/>
    <col min="11" max="11" width="48" style="1" customWidth="1"/>
    <col min="12" max="16384" width="8.77734375" style="1"/>
  </cols>
  <sheetData>
    <row r="2" spans="2:11" ht="25.2" customHeight="1" x14ac:dyDescent="0.25">
      <c r="B2" s="260" t="s">
        <v>31</v>
      </c>
      <c r="C2" s="260"/>
      <c r="D2" s="260"/>
      <c r="E2" s="260"/>
      <c r="F2" s="260"/>
      <c r="G2" s="260"/>
      <c r="H2" s="260"/>
      <c r="I2" s="260"/>
      <c r="J2" s="260"/>
    </row>
    <row r="3" spans="2:11" ht="15" customHeight="1" x14ac:dyDescent="0.25">
      <c r="B3" s="261" t="s">
        <v>35</v>
      </c>
      <c r="C3" s="261"/>
      <c r="D3" s="261"/>
      <c r="E3" s="261"/>
      <c r="F3" s="261"/>
      <c r="G3" s="261"/>
      <c r="H3" s="261"/>
      <c r="I3" s="261"/>
      <c r="J3" s="261"/>
    </row>
    <row r="4" spans="2:11" ht="21" customHeight="1" x14ac:dyDescent="0.25">
      <c r="B4" s="262" t="s">
        <v>496</v>
      </c>
      <c r="C4" s="262"/>
      <c r="D4" s="262"/>
      <c r="E4" s="262"/>
      <c r="F4" s="262"/>
      <c r="G4" s="262"/>
      <c r="H4" s="262"/>
      <c r="I4" s="262"/>
      <c r="J4" s="262"/>
    </row>
    <row r="5" spans="2:11" ht="27" customHeight="1" x14ac:dyDescent="0.25">
      <c r="B5" s="60" t="s">
        <v>36</v>
      </c>
      <c r="C5" s="31" t="s">
        <v>22</v>
      </c>
      <c r="D5" s="31" t="s">
        <v>23</v>
      </c>
      <c r="E5" s="31" t="s">
        <v>24</v>
      </c>
      <c r="F5" s="31" t="s">
        <v>25</v>
      </c>
      <c r="G5" s="31" t="s">
        <v>37</v>
      </c>
      <c r="H5" s="126" t="s">
        <v>38</v>
      </c>
      <c r="I5" s="263" t="s">
        <v>39</v>
      </c>
      <c r="J5" s="263"/>
    </row>
    <row r="6" spans="2:11" s="27" customFormat="1" ht="31.5" customHeight="1" x14ac:dyDescent="0.25">
      <c r="B6" s="6" t="s">
        <v>40</v>
      </c>
      <c r="C6" s="13" t="s">
        <v>29</v>
      </c>
      <c r="D6" s="13" t="s">
        <v>84</v>
      </c>
      <c r="E6" s="49">
        <v>1803262856</v>
      </c>
      <c r="F6" s="48">
        <v>2021</v>
      </c>
      <c r="G6" s="49">
        <f>E6+(E6*0.04)</f>
        <v>1875393370.24</v>
      </c>
      <c r="H6" s="49">
        <f>+G6+(G6*0.03)</f>
        <v>1931655171.3471999</v>
      </c>
      <c r="I6" s="264">
        <f>+H6+(H6*0.03)</f>
        <v>1989604826.4876158</v>
      </c>
      <c r="J6" s="264"/>
    </row>
    <row r="7" spans="2:11" s="27" customFormat="1" ht="32.25" customHeight="1" x14ac:dyDescent="0.25">
      <c r="B7" s="6" t="s">
        <v>41</v>
      </c>
      <c r="C7" s="13" t="s">
        <v>42</v>
      </c>
      <c r="D7" s="28" t="s">
        <v>43</v>
      </c>
      <c r="E7" s="49">
        <v>7822</v>
      </c>
      <c r="F7" s="48">
        <v>2022</v>
      </c>
      <c r="G7" s="49">
        <v>7900</v>
      </c>
      <c r="H7" s="49">
        <v>7978</v>
      </c>
      <c r="I7" s="264">
        <f>+H7+(H7*0.015)</f>
        <v>8097.67</v>
      </c>
      <c r="J7" s="264"/>
    </row>
    <row r="8" spans="2:11" s="27" customFormat="1" ht="20.25" customHeight="1" x14ac:dyDescent="0.25">
      <c r="B8" s="6" t="s">
        <v>44</v>
      </c>
      <c r="C8" s="13" t="s">
        <v>29</v>
      </c>
      <c r="D8" s="13" t="s">
        <v>84</v>
      </c>
      <c r="E8" s="26">
        <v>259362597</v>
      </c>
      <c r="F8" s="13">
        <v>2020</v>
      </c>
      <c r="G8" s="26">
        <f>259362597+(259362597*2%)</f>
        <v>264549848.94</v>
      </c>
      <c r="H8" s="26">
        <f>G8+(G8*1%)</f>
        <v>267195347.4294</v>
      </c>
      <c r="I8" s="244">
        <f>H8+(H8*1%)</f>
        <v>269867300.90369397</v>
      </c>
      <c r="J8" s="245"/>
    </row>
    <row r="9" spans="2:11" s="27" customFormat="1" ht="33" customHeight="1" x14ac:dyDescent="0.25">
      <c r="B9" s="6" t="s">
        <v>45</v>
      </c>
      <c r="C9" s="13" t="s">
        <v>46</v>
      </c>
      <c r="D9" s="13" t="s">
        <v>84</v>
      </c>
      <c r="E9" s="29">
        <v>0.11</v>
      </c>
      <c r="F9" s="13">
        <v>2020</v>
      </c>
      <c r="G9" s="30">
        <v>0.114</v>
      </c>
      <c r="H9" s="30">
        <v>0.11700000000000001</v>
      </c>
      <c r="I9" s="246">
        <v>0.12</v>
      </c>
      <c r="J9" s="247"/>
    </row>
    <row r="10" spans="2:11" x14ac:dyDescent="0.25">
      <c r="B10" s="12"/>
      <c r="C10" s="18"/>
      <c r="D10" s="18"/>
      <c r="E10" s="18"/>
      <c r="F10" s="18"/>
      <c r="G10" s="18"/>
      <c r="H10" s="18"/>
      <c r="I10" s="18"/>
      <c r="J10" s="18"/>
    </row>
    <row r="11" spans="2:11" s="57" customFormat="1" ht="22.95" customHeight="1" x14ac:dyDescent="0.25">
      <c r="B11" s="248" t="s">
        <v>47</v>
      </c>
      <c r="C11" s="249"/>
      <c r="D11" s="249"/>
      <c r="E11" s="249"/>
      <c r="F11" s="249"/>
      <c r="G11" s="249"/>
      <c r="H11" s="249"/>
      <c r="I11" s="249"/>
      <c r="J11" s="250"/>
    </row>
    <row r="12" spans="2:11" s="27" customFormat="1" ht="15" customHeight="1" x14ac:dyDescent="0.25">
      <c r="B12" s="251" t="s">
        <v>48</v>
      </c>
      <c r="C12" s="252"/>
      <c r="D12" s="252"/>
      <c r="E12" s="252"/>
      <c r="F12" s="252"/>
      <c r="G12" s="252"/>
      <c r="H12" s="252"/>
      <c r="I12" s="253"/>
      <c r="J12" s="254"/>
    </row>
    <row r="13" spans="2:11" s="27" customFormat="1" ht="27" customHeight="1" x14ac:dyDescent="0.25">
      <c r="B13" s="255" t="s">
        <v>52</v>
      </c>
      <c r="C13" s="255"/>
      <c r="D13" s="123" t="s">
        <v>22</v>
      </c>
      <c r="E13" s="123" t="s">
        <v>23</v>
      </c>
      <c r="F13" s="31" t="s">
        <v>24</v>
      </c>
      <c r="G13" s="31" t="s">
        <v>25</v>
      </c>
      <c r="H13" s="31" t="s">
        <v>53</v>
      </c>
      <c r="I13" s="123" t="s">
        <v>54</v>
      </c>
      <c r="J13" s="123" t="s">
        <v>55</v>
      </c>
    </row>
    <row r="14" spans="2:11" s="27" customFormat="1" ht="45" customHeight="1" x14ac:dyDescent="0.25">
      <c r="B14" s="256" t="s">
        <v>56</v>
      </c>
      <c r="C14" s="257"/>
      <c r="D14" s="122" t="s">
        <v>57</v>
      </c>
      <c r="E14" s="116" t="s">
        <v>58</v>
      </c>
      <c r="F14" s="48">
        <v>0</v>
      </c>
      <c r="G14" s="48">
        <v>2021</v>
      </c>
      <c r="H14" s="48">
        <v>0</v>
      </c>
      <c r="I14" s="141">
        <v>5</v>
      </c>
      <c r="J14" s="141">
        <v>10</v>
      </c>
      <c r="K14" s="68"/>
    </row>
    <row r="15" spans="2:11" ht="27" customHeight="1" x14ac:dyDescent="0.25">
      <c r="B15" s="258" t="s">
        <v>59</v>
      </c>
      <c r="C15" s="238" t="s">
        <v>60</v>
      </c>
      <c r="D15" s="238" t="s">
        <v>61</v>
      </c>
      <c r="E15" s="240" t="s">
        <v>49</v>
      </c>
      <c r="F15" s="241" t="s">
        <v>62</v>
      </c>
      <c r="G15" s="242"/>
      <c r="H15" s="242"/>
      <c r="I15" s="243" t="s">
        <v>63</v>
      </c>
      <c r="J15" s="243"/>
    </row>
    <row r="16" spans="2:11" ht="27" customHeight="1" x14ac:dyDescent="0.25">
      <c r="B16" s="259"/>
      <c r="C16" s="240"/>
      <c r="D16" s="239"/>
      <c r="E16" s="239"/>
      <c r="F16" s="7">
        <v>2023</v>
      </c>
      <c r="G16" s="7">
        <v>2024</v>
      </c>
      <c r="H16" s="8">
        <v>2025</v>
      </c>
      <c r="I16" s="243"/>
      <c r="J16" s="243"/>
    </row>
    <row r="17" spans="2:11" ht="46.5" customHeight="1" x14ac:dyDescent="0.25">
      <c r="B17" s="37" t="s">
        <v>517</v>
      </c>
      <c r="C17" s="143" t="s">
        <v>50</v>
      </c>
      <c r="D17" s="48">
        <v>2025</v>
      </c>
      <c r="E17" s="48" t="s">
        <v>51</v>
      </c>
      <c r="F17" s="144">
        <v>0</v>
      </c>
      <c r="G17" s="144">
        <v>0</v>
      </c>
      <c r="H17" s="144">
        <v>2000</v>
      </c>
      <c r="I17" s="265" t="s">
        <v>448</v>
      </c>
      <c r="J17" s="266"/>
    </row>
    <row r="18" spans="2:11" ht="46.5" customHeight="1" x14ac:dyDescent="0.25">
      <c r="B18" s="37" t="s">
        <v>518</v>
      </c>
      <c r="C18" s="143" t="s">
        <v>50</v>
      </c>
      <c r="D18" s="48">
        <v>2025</v>
      </c>
      <c r="E18" s="48" t="s">
        <v>51</v>
      </c>
      <c r="F18" s="144">
        <v>0</v>
      </c>
      <c r="G18" s="144">
        <v>600</v>
      </c>
      <c r="H18" s="144">
        <v>600</v>
      </c>
      <c r="I18" s="265" t="s">
        <v>448</v>
      </c>
      <c r="J18" s="266"/>
    </row>
    <row r="19" spans="2:11" ht="46.5" customHeight="1" x14ac:dyDescent="0.25">
      <c r="B19" s="145" t="s">
        <v>519</v>
      </c>
      <c r="C19" s="143" t="s">
        <v>50</v>
      </c>
      <c r="D19" s="146">
        <v>2026</v>
      </c>
      <c r="E19" s="48" t="s">
        <v>51</v>
      </c>
      <c r="F19" s="147">
        <v>0</v>
      </c>
      <c r="G19" s="147">
        <v>1500</v>
      </c>
      <c r="H19" s="147">
        <v>2500</v>
      </c>
      <c r="I19" s="289" t="s">
        <v>448</v>
      </c>
      <c r="J19" s="290"/>
    </row>
    <row r="20" spans="2:11" ht="46.5" customHeight="1" x14ac:dyDescent="0.25">
      <c r="B20" s="37" t="s">
        <v>520</v>
      </c>
      <c r="C20" s="143" t="s">
        <v>50</v>
      </c>
      <c r="D20" s="48">
        <v>2025</v>
      </c>
      <c r="E20" s="48" t="s">
        <v>51</v>
      </c>
      <c r="F20" s="144">
        <v>200</v>
      </c>
      <c r="G20" s="144">
        <v>300</v>
      </c>
      <c r="H20" s="144">
        <v>300</v>
      </c>
      <c r="I20" s="293" t="s">
        <v>448</v>
      </c>
      <c r="J20" s="293"/>
    </row>
    <row r="21" spans="2:11" ht="46.5" customHeight="1" x14ac:dyDescent="0.25">
      <c r="B21" s="37" t="s">
        <v>521</v>
      </c>
      <c r="C21" s="143" t="s">
        <v>50</v>
      </c>
      <c r="D21" s="48">
        <v>2025</v>
      </c>
      <c r="E21" s="48" t="s">
        <v>51</v>
      </c>
      <c r="F21" s="144">
        <v>9000</v>
      </c>
      <c r="G21" s="144">
        <v>9000</v>
      </c>
      <c r="H21" s="144">
        <v>9000</v>
      </c>
      <c r="I21" s="287" t="s">
        <v>448</v>
      </c>
      <c r="J21" s="288"/>
    </row>
    <row r="22" spans="2:11" ht="46.5" customHeight="1" x14ac:dyDescent="0.25">
      <c r="B22" s="145" t="s">
        <v>522</v>
      </c>
      <c r="C22" s="143" t="s">
        <v>50</v>
      </c>
      <c r="D22" s="146">
        <v>2023</v>
      </c>
      <c r="E22" s="146" t="s">
        <v>51</v>
      </c>
      <c r="F22" s="147">
        <v>4000</v>
      </c>
      <c r="G22" s="147">
        <v>1000</v>
      </c>
      <c r="H22" s="147">
        <v>0</v>
      </c>
      <c r="I22" s="291" t="s">
        <v>543</v>
      </c>
      <c r="J22" s="292"/>
    </row>
    <row r="23" spans="2:11" ht="46.5" customHeight="1" x14ac:dyDescent="0.25">
      <c r="B23" s="37" t="s">
        <v>523</v>
      </c>
      <c r="C23" s="143" t="s">
        <v>50</v>
      </c>
      <c r="D23" s="48">
        <v>2025</v>
      </c>
      <c r="E23" s="48" t="s">
        <v>51</v>
      </c>
      <c r="F23" s="144">
        <v>500</v>
      </c>
      <c r="G23" s="144">
        <v>500</v>
      </c>
      <c r="H23" s="144">
        <v>500</v>
      </c>
      <c r="I23" s="287" t="s">
        <v>448</v>
      </c>
      <c r="J23" s="288"/>
    </row>
    <row r="24" spans="2:11" ht="46.5" customHeight="1" x14ac:dyDescent="0.25">
      <c r="B24" s="37" t="s">
        <v>524</v>
      </c>
      <c r="C24" s="143" t="s">
        <v>50</v>
      </c>
      <c r="D24" s="48">
        <v>2025</v>
      </c>
      <c r="E24" s="48" t="s">
        <v>51</v>
      </c>
      <c r="F24" s="144">
        <v>300</v>
      </c>
      <c r="G24" s="144">
        <v>300</v>
      </c>
      <c r="H24" s="144">
        <v>300</v>
      </c>
      <c r="I24" s="287" t="s">
        <v>448</v>
      </c>
      <c r="J24" s="288"/>
    </row>
    <row r="25" spans="2:11" ht="46.5" customHeight="1" x14ac:dyDescent="0.25">
      <c r="B25" s="219" t="s">
        <v>525</v>
      </c>
      <c r="C25" s="197" t="s">
        <v>460</v>
      </c>
      <c r="D25" s="220">
        <v>2023</v>
      </c>
      <c r="E25" s="10" t="s">
        <v>51</v>
      </c>
      <c r="F25" s="11" t="s">
        <v>534</v>
      </c>
      <c r="G25" s="11" t="s">
        <v>534</v>
      </c>
      <c r="H25" s="11" t="s">
        <v>534</v>
      </c>
      <c r="I25" s="265" t="s">
        <v>544</v>
      </c>
      <c r="J25" s="266"/>
      <c r="K25" s="295"/>
    </row>
    <row r="26" spans="2:11" ht="46.5" customHeight="1" x14ac:dyDescent="0.25">
      <c r="B26" s="221" t="s">
        <v>526</v>
      </c>
      <c r="C26" s="35" t="s">
        <v>64</v>
      </c>
      <c r="D26" s="220">
        <v>2025</v>
      </c>
      <c r="E26" s="9" t="s">
        <v>51</v>
      </c>
      <c r="F26" s="9">
        <v>0</v>
      </c>
      <c r="G26" s="137">
        <v>11000</v>
      </c>
      <c r="H26" s="206">
        <v>0</v>
      </c>
      <c r="I26" s="265" t="s">
        <v>545</v>
      </c>
      <c r="J26" s="266"/>
      <c r="K26" s="295"/>
    </row>
    <row r="27" spans="2:11" ht="38.25" customHeight="1" x14ac:dyDescent="0.25">
      <c r="B27" s="222" t="s">
        <v>540</v>
      </c>
      <c r="C27" s="223" t="s">
        <v>65</v>
      </c>
      <c r="D27" s="63">
        <v>2024</v>
      </c>
      <c r="E27" s="13" t="s">
        <v>66</v>
      </c>
      <c r="F27" s="224"/>
      <c r="G27" s="224"/>
      <c r="H27" s="224"/>
      <c r="I27" s="271" t="s">
        <v>546</v>
      </c>
      <c r="J27" s="272"/>
      <c r="K27" s="295"/>
    </row>
    <row r="28" spans="2:11" ht="46.5" customHeight="1" x14ac:dyDescent="0.25">
      <c r="B28" s="273" t="s">
        <v>527</v>
      </c>
      <c r="C28" s="196" t="s">
        <v>67</v>
      </c>
      <c r="D28" s="163">
        <v>2025</v>
      </c>
      <c r="E28" s="13" t="s">
        <v>51</v>
      </c>
      <c r="F28" s="276">
        <v>200</v>
      </c>
      <c r="G28" s="276">
        <v>0</v>
      </c>
      <c r="H28" s="276">
        <v>0</v>
      </c>
      <c r="I28" s="271" t="s">
        <v>546</v>
      </c>
      <c r="J28" s="272"/>
      <c r="K28" s="295"/>
    </row>
    <row r="29" spans="2:11" ht="46.5" customHeight="1" x14ac:dyDescent="0.25">
      <c r="B29" s="274"/>
      <c r="C29" s="196" t="s">
        <v>68</v>
      </c>
      <c r="D29" s="163">
        <v>2025</v>
      </c>
      <c r="E29" s="13" t="s">
        <v>51</v>
      </c>
      <c r="F29" s="277"/>
      <c r="G29" s="277"/>
      <c r="H29" s="277"/>
      <c r="I29" s="279"/>
      <c r="J29" s="280"/>
      <c r="K29" s="295"/>
    </row>
    <row r="30" spans="2:11" ht="46.5" customHeight="1" x14ac:dyDescent="0.25">
      <c r="B30" s="274"/>
      <c r="C30" s="196" t="s">
        <v>69</v>
      </c>
      <c r="D30" s="163">
        <v>2025</v>
      </c>
      <c r="E30" s="13" t="s">
        <v>70</v>
      </c>
      <c r="F30" s="277"/>
      <c r="G30" s="277"/>
      <c r="H30" s="277"/>
      <c r="I30" s="279"/>
      <c r="J30" s="280"/>
      <c r="K30" s="295"/>
    </row>
    <row r="31" spans="2:11" ht="46.5" customHeight="1" x14ac:dyDescent="0.25">
      <c r="B31" s="275"/>
      <c r="C31" s="196" t="s">
        <v>71</v>
      </c>
      <c r="D31" s="163">
        <v>2025</v>
      </c>
      <c r="E31" s="13" t="s">
        <v>70</v>
      </c>
      <c r="F31" s="278"/>
      <c r="G31" s="278"/>
      <c r="H31" s="278"/>
      <c r="I31" s="279"/>
      <c r="J31" s="280"/>
      <c r="K31" s="295"/>
    </row>
    <row r="32" spans="2:11" x14ac:dyDescent="0.25">
      <c r="B32" s="12"/>
      <c r="C32" s="18"/>
      <c r="D32" s="18"/>
      <c r="E32" s="18"/>
      <c r="F32" s="18"/>
      <c r="G32" s="18"/>
      <c r="H32" s="18"/>
      <c r="I32" s="18"/>
      <c r="J32" s="18"/>
    </row>
    <row r="33" spans="2:11" ht="22.95" customHeight="1" x14ac:dyDescent="0.25">
      <c r="B33" s="299" t="s">
        <v>461</v>
      </c>
      <c r="C33" s="299"/>
      <c r="D33" s="299"/>
      <c r="E33" s="299"/>
      <c r="F33" s="299"/>
      <c r="G33" s="299"/>
      <c r="H33" s="299"/>
      <c r="I33" s="299"/>
      <c r="J33" s="299"/>
    </row>
    <row r="34" spans="2:11" s="27" customFormat="1" ht="15" customHeight="1" x14ac:dyDescent="0.25">
      <c r="B34" s="283" t="s">
        <v>48</v>
      </c>
      <c r="C34" s="284"/>
      <c r="D34" s="284"/>
      <c r="E34" s="284"/>
      <c r="F34" s="284"/>
      <c r="G34" s="284"/>
      <c r="H34" s="284"/>
      <c r="I34" s="285"/>
      <c r="J34" s="286"/>
    </row>
    <row r="35" spans="2:11" ht="27" customHeight="1" x14ac:dyDescent="0.25">
      <c r="B35" s="269" t="s">
        <v>52</v>
      </c>
      <c r="C35" s="270"/>
      <c r="D35" s="127" t="s">
        <v>22</v>
      </c>
      <c r="E35" s="127" t="s">
        <v>23</v>
      </c>
      <c r="F35" s="127" t="s">
        <v>24</v>
      </c>
      <c r="G35" s="127" t="s">
        <v>25</v>
      </c>
      <c r="H35" s="127" t="s">
        <v>53</v>
      </c>
      <c r="I35" s="123" t="s">
        <v>54</v>
      </c>
      <c r="J35" s="123" t="s">
        <v>55</v>
      </c>
    </row>
    <row r="36" spans="2:11" s="27" customFormat="1" ht="48.75" customHeight="1" x14ac:dyDescent="0.25">
      <c r="B36" s="300" t="s">
        <v>72</v>
      </c>
      <c r="C36" s="301"/>
      <c r="D36" s="11" t="s">
        <v>73</v>
      </c>
      <c r="E36" s="140" t="s">
        <v>43</v>
      </c>
      <c r="F36" s="140" t="s">
        <v>528</v>
      </c>
      <c r="G36" s="28">
        <v>2021</v>
      </c>
      <c r="H36" s="11" t="s">
        <v>74</v>
      </c>
      <c r="I36" s="11" t="s">
        <v>74</v>
      </c>
      <c r="J36" s="11" t="s">
        <v>74</v>
      </c>
      <c r="K36" s="70" t="s">
        <v>75</v>
      </c>
    </row>
    <row r="37" spans="2:11" x14ac:dyDescent="0.25">
      <c r="B37" s="258" t="s">
        <v>59</v>
      </c>
      <c r="C37" s="238" t="s">
        <v>60</v>
      </c>
      <c r="D37" s="238" t="s">
        <v>61</v>
      </c>
      <c r="E37" s="238" t="s">
        <v>49</v>
      </c>
      <c r="F37" s="297" t="s">
        <v>62</v>
      </c>
      <c r="G37" s="298"/>
      <c r="H37" s="298"/>
      <c r="I37" s="243" t="s">
        <v>63</v>
      </c>
      <c r="J37" s="243"/>
    </row>
    <row r="38" spans="2:11" ht="44.4" customHeight="1" x14ac:dyDescent="0.25">
      <c r="B38" s="259"/>
      <c r="C38" s="239"/>
      <c r="D38" s="239"/>
      <c r="E38" s="239"/>
      <c r="F38" s="7">
        <v>2023</v>
      </c>
      <c r="G38" s="7">
        <v>2024</v>
      </c>
      <c r="H38" s="8">
        <v>2025</v>
      </c>
      <c r="I38" s="243"/>
      <c r="J38" s="243"/>
    </row>
    <row r="39" spans="2:11" ht="59.25" customHeight="1" x14ac:dyDescent="0.25">
      <c r="B39" s="148" t="s">
        <v>462</v>
      </c>
      <c r="C39" s="149" t="s">
        <v>50</v>
      </c>
      <c r="D39" s="11">
        <v>2025</v>
      </c>
      <c r="E39" s="11" t="s">
        <v>51</v>
      </c>
      <c r="F39" s="136">
        <v>0</v>
      </c>
      <c r="G39" s="136">
        <v>0</v>
      </c>
      <c r="H39" s="150">
        <v>1000</v>
      </c>
      <c r="I39" s="271" t="s">
        <v>448</v>
      </c>
      <c r="J39" s="272"/>
    </row>
    <row r="40" spans="2:11" ht="46.5" customHeight="1" x14ac:dyDescent="0.25">
      <c r="B40" s="148" t="s">
        <v>463</v>
      </c>
      <c r="C40" s="151" t="s">
        <v>484</v>
      </c>
      <c r="D40" s="10">
        <v>2025</v>
      </c>
      <c r="E40" s="10" t="s">
        <v>51</v>
      </c>
      <c r="F40" s="152">
        <v>1000</v>
      </c>
      <c r="G40" s="152">
        <v>1000</v>
      </c>
      <c r="H40" s="152">
        <v>1000</v>
      </c>
      <c r="I40" s="294" t="s">
        <v>448</v>
      </c>
      <c r="J40" s="266"/>
    </row>
    <row r="41" spans="2:11" ht="46.5" customHeight="1" x14ac:dyDescent="0.25">
      <c r="B41" s="148" t="s">
        <v>533</v>
      </c>
      <c r="C41" s="149" t="s">
        <v>50</v>
      </c>
      <c r="D41" s="11">
        <v>2023</v>
      </c>
      <c r="E41" s="11" t="s">
        <v>51</v>
      </c>
      <c r="F41" s="11" t="s">
        <v>534</v>
      </c>
      <c r="G41" s="11" t="s">
        <v>534</v>
      </c>
      <c r="H41" s="11" t="s">
        <v>534</v>
      </c>
      <c r="I41" s="271" t="s">
        <v>547</v>
      </c>
      <c r="J41" s="272"/>
    </row>
    <row r="42" spans="2:11" ht="46.5" customHeight="1" x14ac:dyDescent="0.25">
      <c r="B42" s="216" t="s">
        <v>76</v>
      </c>
      <c r="C42" s="149" t="s">
        <v>464</v>
      </c>
      <c r="D42" s="11">
        <v>2025</v>
      </c>
      <c r="E42" s="11" t="s">
        <v>51</v>
      </c>
      <c r="F42" s="11" t="s">
        <v>534</v>
      </c>
      <c r="G42" s="11" t="s">
        <v>534</v>
      </c>
      <c r="H42" s="11" t="s">
        <v>534</v>
      </c>
      <c r="I42" s="271" t="s">
        <v>547</v>
      </c>
      <c r="J42" s="272"/>
    </row>
    <row r="43" spans="2:11" x14ac:dyDescent="0.25">
      <c r="B43" s="12"/>
      <c r="C43" s="18"/>
      <c r="D43" s="18"/>
      <c r="E43" s="18"/>
      <c r="F43" s="18"/>
      <c r="G43" s="18"/>
      <c r="H43" s="18"/>
      <c r="I43" s="18"/>
      <c r="J43" s="18"/>
    </row>
    <row r="44" spans="2:11" ht="45" customHeight="1" x14ac:dyDescent="0.25">
      <c r="B44" s="299" t="s">
        <v>472</v>
      </c>
      <c r="C44" s="299"/>
      <c r="D44" s="299"/>
      <c r="E44" s="299"/>
      <c r="F44" s="299"/>
      <c r="G44" s="299"/>
      <c r="H44" s="299"/>
      <c r="I44" s="299"/>
      <c r="J44" s="299"/>
    </row>
    <row r="45" spans="2:11" s="27" customFormat="1" ht="15" customHeight="1" x14ac:dyDescent="0.25">
      <c r="B45" s="283" t="s">
        <v>48</v>
      </c>
      <c r="C45" s="284"/>
      <c r="D45" s="284"/>
      <c r="E45" s="284"/>
      <c r="F45" s="284"/>
      <c r="G45" s="284"/>
      <c r="H45" s="284"/>
      <c r="I45" s="285"/>
      <c r="J45" s="286"/>
    </row>
    <row r="46" spans="2:11" ht="27" customHeight="1" x14ac:dyDescent="0.25">
      <c r="B46" s="269" t="s">
        <v>52</v>
      </c>
      <c r="C46" s="270"/>
      <c r="D46" s="31" t="s">
        <v>22</v>
      </c>
      <c r="E46" s="31" t="s">
        <v>23</v>
      </c>
      <c r="F46" s="31" t="s">
        <v>24</v>
      </c>
      <c r="G46" s="31" t="s">
        <v>25</v>
      </c>
      <c r="H46" s="31" t="s">
        <v>53</v>
      </c>
      <c r="I46" s="123" t="s">
        <v>54</v>
      </c>
      <c r="J46" s="123" t="s">
        <v>55</v>
      </c>
    </row>
    <row r="47" spans="2:11" ht="26.4" x14ac:dyDescent="0.25">
      <c r="B47" s="267" t="s">
        <v>77</v>
      </c>
      <c r="C47" s="268"/>
      <c r="D47" s="13" t="s">
        <v>42</v>
      </c>
      <c r="E47" s="13" t="s">
        <v>58</v>
      </c>
      <c r="F47" s="159">
        <v>45000</v>
      </c>
      <c r="G47" s="13">
        <v>2021</v>
      </c>
      <c r="H47" s="13">
        <v>0</v>
      </c>
      <c r="I47" s="116">
        <v>0</v>
      </c>
      <c r="J47" s="116">
        <v>0</v>
      </c>
      <c r="K47" s="130"/>
    </row>
    <row r="48" spans="2:11" ht="26.4" x14ac:dyDescent="0.25">
      <c r="B48" s="267" t="s">
        <v>78</v>
      </c>
      <c r="C48" s="268"/>
      <c r="D48" s="13" t="s">
        <v>42</v>
      </c>
      <c r="E48" s="13" t="s">
        <v>58</v>
      </c>
      <c r="F48" s="165">
        <v>1</v>
      </c>
      <c r="G48" s="13">
        <v>2021</v>
      </c>
      <c r="H48" s="13">
        <v>2</v>
      </c>
      <c r="I48" s="13">
        <v>2</v>
      </c>
      <c r="J48" s="13">
        <v>2</v>
      </c>
      <c r="K48" s="130"/>
    </row>
    <row r="49" spans="2:10" ht="26.1" customHeight="1" x14ac:dyDescent="0.25">
      <c r="B49" s="258" t="s">
        <v>59</v>
      </c>
      <c r="C49" s="238" t="s">
        <v>60</v>
      </c>
      <c r="D49" s="240" t="s">
        <v>61</v>
      </c>
      <c r="E49" s="240" t="s">
        <v>49</v>
      </c>
      <c r="F49" s="241" t="s">
        <v>62</v>
      </c>
      <c r="G49" s="242"/>
      <c r="H49" s="242"/>
      <c r="I49" s="296" t="s">
        <v>63</v>
      </c>
      <c r="J49" s="296"/>
    </row>
    <row r="50" spans="2:10" ht="33" customHeight="1" x14ac:dyDescent="0.25">
      <c r="B50" s="259"/>
      <c r="C50" s="239"/>
      <c r="D50" s="239"/>
      <c r="E50" s="239"/>
      <c r="F50" s="7">
        <v>2023</v>
      </c>
      <c r="G50" s="7">
        <v>2024</v>
      </c>
      <c r="H50" s="8">
        <v>2025</v>
      </c>
      <c r="I50" s="243"/>
      <c r="J50" s="243"/>
    </row>
    <row r="51" spans="2:10" ht="46.5" customHeight="1" x14ac:dyDescent="0.25">
      <c r="B51" s="153" t="s">
        <v>79</v>
      </c>
      <c r="C51" s="154" t="s">
        <v>67</v>
      </c>
      <c r="D51" s="63">
        <v>2024</v>
      </c>
      <c r="E51" s="63" t="s">
        <v>51</v>
      </c>
      <c r="F51" s="11" t="s">
        <v>534</v>
      </c>
      <c r="G51" s="11" t="s">
        <v>534</v>
      </c>
      <c r="H51" s="11" t="s">
        <v>534</v>
      </c>
      <c r="I51" s="281" t="s">
        <v>448</v>
      </c>
      <c r="J51" s="282"/>
    </row>
    <row r="52" spans="2:10" ht="46.5" customHeight="1" x14ac:dyDescent="0.25">
      <c r="B52" s="155" t="s">
        <v>488</v>
      </c>
      <c r="C52" s="154" t="s">
        <v>67</v>
      </c>
      <c r="D52" s="63">
        <v>2026</v>
      </c>
      <c r="E52" s="63" t="s">
        <v>51</v>
      </c>
      <c r="F52" s="156">
        <v>0</v>
      </c>
      <c r="G52" s="157">
        <v>500</v>
      </c>
      <c r="H52" s="158">
        <v>500</v>
      </c>
      <c r="I52" s="281" t="s">
        <v>448</v>
      </c>
      <c r="J52" s="282"/>
    </row>
    <row r="53" spans="2:10" ht="46.5" customHeight="1" x14ac:dyDescent="0.25">
      <c r="B53" s="153" t="s">
        <v>459</v>
      </c>
      <c r="C53" s="154" t="s">
        <v>67</v>
      </c>
      <c r="D53" s="63">
        <v>2025</v>
      </c>
      <c r="E53" s="63" t="s">
        <v>51</v>
      </c>
      <c r="F53" s="159">
        <v>1000</v>
      </c>
      <c r="G53" s="159">
        <v>1000</v>
      </c>
      <c r="H53" s="159">
        <v>1000</v>
      </c>
      <c r="I53" s="281" t="s">
        <v>448</v>
      </c>
      <c r="J53" s="282"/>
    </row>
    <row r="54" spans="2:10" ht="46.5" customHeight="1" x14ac:dyDescent="0.25">
      <c r="B54" s="153" t="s">
        <v>489</v>
      </c>
      <c r="C54" s="160" t="s">
        <v>67</v>
      </c>
      <c r="D54" s="161">
        <v>2026</v>
      </c>
      <c r="E54" s="162" t="s">
        <v>51</v>
      </c>
      <c r="F54" s="163">
        <v>0</v>
      </c>
      <c r="G54" s="164">
        <v>1000</v>
      </c>
      <c r="H54" s="164">
        <v>2000</v>
      </c>
      <c r="I54" s="281" t="s">
        <v>448</v>
      </c>
      <c r="J54" s="282"/>
    </row>
  </sheetData>
  <mergeCells count="64">
    <mergeCell ref="K25:K31"/>
    <mergeCell ref="I53:J53"/>
    <mergeCell ref="I24:J24"/>
    <mergeCell ref="I49:J50"/>
    <mergeCell ref="F37:H37"/>
    <mergeCell ref="I42:J42"/>
    <mergeCell ref="B44:J44"/>
    <mergeCell ref="I41:J41"/>
    <mergeCell ref="I39:J39"/>
    <mergeCell ref="B33:J33"/>
    <mergeCell ref="B36:C36"/>
    <mergeCell ref="I37:J38"/>
    <mergeCell ref="B37:B38"/>
    <mergeCell ref="C37:C38"/>
    <mergeCell ref="D37:D38"/>
    <mergeCell ref="I25:J25"/>
    <mergeCell ref="I54:J54"/>
    <mergeCell ref="B45:J45"/>
    <mergeCell ref="I17:J17"/>
    <mergeCell ref="I18:J18"/>
    <mergeCell ref="I21:J21"/>
    <mergeCell ref="I19:J19"/>
    <mergeCell ref="I22:J22"/>
    <mergeCell ref="I20:J20"/>
    <mergeCell ref="I40:J40"/>
    <mergeCell ref="I51:J51"/>
    <mergeCell ref="I52:J52"/>
    <mergeCell ref="B46:C46"/>
    <mergeCell ref="B47:C47"/>
    <mergeCell ref="B34:J34"/>
    <mergeCell ref="E37:E38"/>
    <mergeCell ref="I23:J23"/>
    <mergeCell ref="I26:J26"/>
    <mergeCell ref="C49:C50"/>
    <mergeCell ref="D49:D50"/>
    <mergeCell ref="E49:E50"/>
    <mergeCell ref="F49:H49"/>
    <mergeCell ref="B48:C48"/>
    <mergeCell ref="B49:B50"/>
    <mergeCell ref="B35:C35"/>
    <mergeCell ref="I27:J27"/>
    <mergeCell ref="B28:B31"/>
    <mergeCell ref="F28:F31"/>
    <mergeCell ref="G28:G31"/>
    <mergeCell ref="H28:H31"/>
    <mergeCell ref="I28:J31"/>
    <mergeCell ref="B2:J2"/>
    <mergeCell ref="B3:J3"/>
    <mergeCell ref="B4:J4"/>
    <mergeCell ref="I5:J5"/>
    <mergeCell ref="I7:J7"/>
    <mergeCell ref="I6:J6"/>
    <mergeCell ref="D15:D16"/>
    <mergeCell ref="E15:E16"/>
    <mergeCell ref="F15:H15"/>
    <mergeCell ref="I15:J16"/>
    <mergeCell ref="I8:J8"/>
    <mergeCell ref="I9:J9"/>
    <mergeCell ref="B11:J11"/>
    <mergeCell ref="B12:J12"/>
    <mergeCell ref="B13:C13"/>
    <mergeCell ref="B14:C14"/>
    <mergeCell ref="B15:B16"/>
    <mergeCell ref="C15:C16"/>
  </mergeCells>
  <phoneticPr fontId="21" type="noConversion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7"/>
  </sheetPr>
  <dimension ref="A1:EF50"/>
  <sheetViews>
    <sheetView showGridLines="0" zoomScale="80" zoomScaleNormal="80" workbookViewId="0"/>
  </sheetViews>
  <sheetFormatPr defaultColWidth="8.77734375" defaultRowHeight="13.2" x14ac:dyDescent="0.25"/>
  <cols>
    <col min="1" max="1" width="10.77734375" style="32" customWidth="1"/>
    <col min="2" max="2" width="64.77734375" style="32" customWidth="1"/>
    <col min="3" max="3" width="39.6640625" style="32" customWidth="1"/>
    <col min="4" max="4" width="16" style="32" customWidth="1"/>
    <col min="5" max="5" width="25.6640625" style="32" customWidth="1"/>
    <col min="6" max="7" width="17.77734375" style="32" customWidth="1"/>
    <col min="8" max="8" width="24.6640625" style="32" customWidth="1"/>
    <col min="9" max="9" width="23.77734375" style="32" customWidth="1"/>
    <col min="10" max="10" width="22.77734375" style="32" customWidth="1"/>
    <col min="11" max="11" width="29.44140625" style="32" customWidth="1"/>
    <col min="12" max="20" width="8.77734375" style="32"/>
    <col min="21" max="21" width="89.6640625" style="32" customWidth="1"/>
    <col min="22" max="16384" width="8.77734375" style="32"/>
  </cols>
  <sheetData>
    <row r="1" spans="2:21" x14ac:dyDescent="0.25">
      <c r="J1" s="33"/>
    </row>
    <row r="2" spans="2:21" ht="25.2" customHeight="1" x14ac:dyDescent="0.25">
      <c r="B2" s="260" t="s">
        <v>32</v>
      </c>
      <c r="C2" s="260"/>
      <c r="D2" s="260"/>
      <c r="E2" s="260"/>
      <c r="F2" s="260"/>
      <c r="G2" s="260"/>
      <c r="H2" s="260"/>
      <c r="I2" s="260"/>
      <c r="J2" s="260"/>
    </row>
    <row r="3" spans="2:21" ht="15" customHeight="1" x14ac:dyDescent="0.25">
      <c r="B3" s="261" t="s">
        <v>80</v>
      </c>
      <c r="C3" s="261"/>
      <c r="D3" s="261"/>
      <c r="E3" s="261"/>
      <c r="F3" s="261"/>
      <c r="G3" s="261"/>
      <c r="H3" s="261"/>
      <c r="I3" s="261"/>
      <c r="J3" s="261"/>
    </row>
    <row r="4" spans="2:21" ht="25.5" customHeight="1" x14ac:dyDescent="0.25">
      <c r="B4" s="321" t="s">
        <v>81</v>
      </c>
      <c r="C4" s="321"/>
      <c r="D4" s="321"/>
      <c r="E4" s="321"/>
      <c r="F4" s="321"/>
      <c r="G4" s="321"/>
      <c r="H4" s="321"/>
      <c r="I4" s="321"/>
      <c r="J4" s="321"/>
    </row>
    <row r="5" spans="2:21" ht="27" customHeight="1" x14ac:dyDescent="0.25">
      <c r="B5" s="3" t="s">
        <v>36</v>
      </c>
      <c r="C5" s="3" t="s">
        <v>22</v>
      </c>
      <c r="D5" s="3" t="s">
        <v>23</v>
      </c>
      <c r="E5" s="3" t="s">
        <v>24</v>
      </c>
      <c r="F5" s="3" t="s">
        <v>25</v>
      </c>
      <c r="G5" s="3" t="s">
        <v>37</v>
      </c>
      <c r="H5" s="34" t="s">
        <v>38</v>
      </c>
      <c r="I5" s="322" t="s">
        <v>39</v>
      </c>
      <c r="J5" s="322"/>
    </row>
    <row r="6" spans="2:21" ht="21" customHeight="1" x14ac:dyDescent="0.25">
      <c r="B6" s="6" t="s">
        <v>82</v>
      </c>
      <c r="C6" s="35" t="s">
        <v>42</v>
      </c>
      <c r="D6" s="13" t="s">
        <v>43</v>
      </c>
      <c r="E6" s="26">
        <v>32992</v>
      </c>
      <c r="F6" s="48">
        <v>2021</v>
      </c>
      <c r="G6" s="26">
        <f>+E6+(E6*2%)</f>
        <v>33651.839999999997</v>
      </c>
      <c r="H6" s="26">
        <f>G6+(G6*2%)</f>
        <v>34324.876799999998</v>
      </c>
      <c r="I6" s="323">
        <f>+H6+(H6*2%)</f>
        <v>35011.374336000001</v>
      </c>
      <c r="J6" s="323"/>
      <c r="K6" s="130"/>
    </row>
    <row r="7" spans="2:21" ht="21" customHeight="1" x14ac:dyDescent="0.25">
      <c r="B7" s="37" t="s">
        <v>83</v>
      </c>
      <c r="C7" s="36" t="s">
        <v>42</v>
      </c>
      <c r="D7" s="13" t="s">
        <v>84</v>
      </c>
      <c r="E7" s="26">
        <v>101</v>
      </c>
      <c r="F7" s="13">
        <v>2021</v>
      </c>
      <c r="G7" s="26">
        <v>98</v>
      </c>
      <c r="H7" s="26">
        <v>96</v>
      </c>
      <c r="I7" s="244">
        <v>94</v>
      </c>
      <c r="J7" s="245"/>
    </row>
    <row r="8" spans="2:21" ht="21" customHeight="1" x14ac:dyDescent="0.25">
      <c r="B8" s="37" t="s">
        <v>85</v>
      </c>
      <c r="C8" s="35" t="s">
        <v>86</v>
      </c>
      <c r="D8" s="13" t="s">
        <v>84</v>
      </c>
      <c r="E8" s="29">
        <v>0.61199999999999999</v>
      </c>
      <c r="F8" s="13">
        <v>2021</v>
      </c>
      <c r="G8" s="125">
        <v>0.59</v>
      </c>
      <c r="H8" s="125">
        <v>0.56999999999999995</v>
      </c>
      <c r="I8" s="324">
        <v>0.55000000000000004</v>
      </c>
      <c r="J8" s="266"/>
    </row>
    <row r="9" spans="2:21" x14ac:dyDescent="0.25">
      <c r="B9" s="41"/>
      <c r="C9" s="41"/>
      <c r="D9" s="41"/>
      <c r="E9" s="41"/>
      <c r="F9" s="41"/>
      <c r="G9" s="41"/>
      <c r="H9" s="41"/>
      <c r="I9" s="41"/>
      <c r="J9" s="41"/>
    </row>
    <row r="10" spans="2:21" ht="22.95" customHeight="1" x14ac:dyDescent="0.25">
      <c r="B10" s="325" t="s">
        <v>87</v>
      </c>
      <c r="C10" s="326"/>
      <c r="D10" s="326"/>
      <c r="E10" s="326"/>
      <c r="F10" s="326"/>
      <c r="G10" s="326"/>
      <c r="H10" s="326"/>
      <c r="I10" s="326"/>
      <c r="J10" s="327"/>
    </row>
    <row r="11" spans="2:21" x14ac:dyDescent="0.25">
      <c r="B11" s="328" t="s">
        <v>88</v>
      </c>
      <c r="C11" s="329"/>
      <c r="D11" s="329"/>
      <c r="E11" s="329"/>
      <c r="F11" s="329"/>
      <c r="G11" s="329"/>
      <c r="H11" s="329"/>
      <c r="I11" s="329"/>
      <c r="J11" s="330"/>
    </row>
    <row r="12" spans="2:21" ht="27" customHeight="1" x14ac:dyDescent="0.25">
      <c r="B12" s="255" t="s">
        <v>52</v>
      </c>
      <c r="C12" s="255"/>
      <c r="D12" s="118" t="s">
        <v>22</v>
      </c>
      <c r="E12" s="118" t="s">
        <v>23</v>
      </c>
      <c r="F12" s="118" t="s">
        <v>24</v>
      </c>
      <c r="G12" s="118" t="s">
        <v>25</v>
      </c>
      <c r="H12" s="118" t="s">
        <v>53</v>
      </c>
      <c r="I12" s="118" t="s">
        <v>54</v>
      </c>
      <c r="J12" s="118" t="s">
        <v>55</v>
      </c>
    </row>
    <row r="13" spans="2:21" ht="15" customHeight="1" x14ac:dyDescent="0.25">
      <c r="B13" s="341" t="s">
        <v>89</v>
      </c>
      <c r="C13" s="341"/>
      <c r="D13" s="128" t="s">
        <v>42</v>
      </c>
      <c r="E13" s="121" t="s">
        <v>90</v>
      </c>
      <c r="F13" s="73">
        <v>74</v>
      </c>
      <c r="G13" s="116">
        <v>2022</v>
      </c>
      <c r="H13" s="116">
        <v>74</v>
      </c>
      <c r="I13" s="116">
        <v>74</v>
      </c>
      <c r="J13" s="116">
        <v>74</v>
      </c>
      <c r="K13" s="130"/>
      <c r="L13" s="72"/>
      <c r="M13" s="72"/>
      <c r="N13" s="72"/>
    </row>
    <row r="14" spans="2:21" ht="15" customHeight="1" x14ac:dyDescent="0.25">
      <c r="B14" s="331" t="s">
        <v>91</v>
      </c>
      <c r="C14" s="332"/>
      <c r="D14" s="56" t="s">
        <v>42</v>
      </c>
      <c r="E14" s="124" t="s">
        <v>90</v>
      </c>
      <c r="F14" s="73">
        <v>25</v>
      </c>
      <c r="G14" s="54">
        <v>2022</v>
      </c>
      <c r="H14" s="54">
        <v>25</v>
      </c>
      <c r="I14" s="54">
        <v>50</v>
      </c>
      <c r="J14" s="54">
        <v>50</v>
      </c>
      <c r="K14" s="130"/>
      <c r="L14" s="72"/>
      <c r="M14" s="72"/>
      <c r="N14" s="72"/>
      <c r="O14" s="69"/>
      <c r="P14" s="69"/>
      <c r="Q14" s="69"/>
      <c r="R14" s="69"/>
      <c r="S14" s="69"/>
      <c r="T14" s="69"/>
      <c r="U14" s="69"/>
    </row>
    <row r="15" spans="2:21" ht="15" customHeight="1" x14ac:dyDescent="0.25">
      <c r="B15" s="333" t="s">
        <v>92</v>
      </c>
      <c r="C15" s="334"/>
      <c r="D15" s="55" t="s">
        <v>42</v>
      </c>
      <c r="E15" s="40" t="s">
        <v>90</v>
      </c>
      <c r="F15" s="73">
        <v>15</v>
      </c>
      <c r="G15" s="13">
        <v>2022</v>
      </c>
      <c r="H15" s="13">
        <v>15</v>
      </c>
      <c r="I15" s="13">
        <v>50</v>
      </c>
      <c r="J15" s="13">
        <v>50</v>
      </c>
      <c r="K15" s="71"/>
      <c r="L15" s="72"/>
      <c r="M15" s="72"/>
      <c r="N15" s="72"/>
    </row>
    <row r="16" spans="2:21" ht="27" customHeight="1" x14ac:dyDescent="0.25">
      <c r="B16" s="335" t="s">
        <v>59</v>
      </c>
      <c r="C16" s="335" t="s">
        <v>60</v>
      </c>
      <c r="D16" s="335" t="s">
        <v>61</v>
      </c>
      <c r="E16" s="335" t="s">
        <v>49</v>
      </c>
      <c r="F16" s="336" t="s">
        <v>62</v>
      </c>
      <c r="G16" s="337"/>
      <c r="H16" s="337"/>
      <c r="I16" s="296" t="s">
        <v>63</v>
      </c>
      <c r="J16" s="296"/>
    </row>
    <row r="17" spans="1:136" ht="27" customHeight="1" x14ac:dyDescent="0.25">
      <c r="B17" s="259"/>
      <c r="C17" s="259"/>
      <c r="D17" s="259"/>
      <c r="E17" s="259"/>
      <c r="F17" s="7">
        <v>2023</v>
      </c>
      <c r="G17" s="7">
        <v>2024</v>
      </c>
      <c r="H17" s="8">
        <v>2025</v>
      </c>
      <c r="I17" s="243"/>
      <c r="J17" s="243"/>
    </row>
    <row r="18" spans="1:136" s="38" customFormat="1" ht="46.5" customHeight="1" x14ac:dyDescent="0.25">
      <c r="A18" s="32"/>
      <c r="B18" s="148" t="s">
        <v>490</v>
      </c>
      <c r="C18" s="166" t="s">
        <v>465</v>
      </c>
      <c r="D18" s="9">
        <v>2025</v>
      </c>
      <c r="E18" s="10" t="s">
        <v>51</v>
      </c>
      <c r="F18" s="11">
        <v>0</v>
      </c>
      <c r="G18" s="11">
        <v>300</v>
      </c>
      <c r="H18" s="193">
        <v>300</v>
      </c>
      <c r="I18" s="303" t="s">
        <v>547</v>
      </c>
      <c r="J18" s="28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2"/>
      <c r="AV18" s="32"/>
      <c r="AW18" s="32"/>
      <c r="AX18" s="32"/>
      <c r="AY18" s="32"/>
      <c r="AZ18" s="32"/>
      <c r="BA18" s="32"/>
      <c r="BB18" s="32"/>
      <c r="BC18" s="32"/>
      <c r="BD18" s="32"/>
      <c r="BE18" s="32"/>
      <c r="BF18" s="32"/>
      <c r="BG18" s="32"/>
      <c r="BH18" s="32"/>
      <c r="BI18" s="32"/>
      <c r="BJ18" s="32"/>
      <c r="BK18" s="32"/>
      <c r="BL18" s="32"/>
      <c r="BM18" s="32"/>
      <c r="BN18" s="32"/>
      <c r="BO18" s="32"/>
      <c r="BP18" s="32"/>
      <c r="BQ18" s="32"/>
      <c r="BR18" s="32"/>
      <c r="BS18" s="32"/>
      <c r="BT18" s="32"/>
      <c r="BU18" s="32"/>
      <c r="BV18" s="32"/>
      <c r="BW18" s="32"/>
      <c r="BX18" s="32"/>
      <c r="BY18" s="32"/>
      <c r="BZ18" s="32"/>
      <c r="CA18" s="32"/>
      <c r="CB18" s="32"/>
      <c r="CC18" s="32"/>
      <c r="CD18" s="32"/>
      <c r="CE18" s="32"/>
      <c r="CF18" s="32"/>
      <c r="CG18" s="32"/>
      <c r="CH18" s="32"/>
      <c r="CI18" s="32"/>
      <c r="CJ18" s="32"/>
      <c r="CK18" s="32"/>
      <c r="CL18" s="32"/>
      <c r="CM18" s="32"/>
      <c r="CN18" s="32"/>
      <c r="CO18" s="32"/>
      <c r="CP18" s="32"/>
      <c r="CQ18" s="32"/>
      <c r="CR18" s="32"/>
      <c r="CS18" s="32"/>
      <c r="CT18" s="32"/>
      <c r="CU18" s="32"/>
      <c r="CV18" s="32"/>
      <c r="CW18" s="32"/>
      <c r="CX18" s="32"/>
      <c r="CY18" s="32"/>
      <c r="CZ18" s="32"/>
      <c r="DA18" s="32"/>
      <c r="DB18" s="32"/>
      <c r="DC18" s="32"/>
      <c r="DD18" s="32"/>
      <c r="DE18" s="32"/>
      <c r="DF18" s="32"/>
      <c r="DG18" s="32"/>
      <c r="DH18" s="32"/>
      <c r="DI18" s="32"/>
      <c r="DJ18" s="32"/>
      <c r="DK18" s="32"/>
      <c r="DL18" s="32"/>
      <c r="DM18" s="32"/>
      <c r="DN18" s="32"/>
      <c r="DO18" s="32"/>
      <c r="DP18" s="32"/>
      <c r="DQ18" s="32"/>
      <c r="DR18" s="32"/>
      <c r="DS18" s="32"/>
      <c r="DT18" s="32"/>
      <c r="DU18" s="32"/>
      <c r="DV18" s="32"/>
      <c r="DW18" s="32"/>
      <c r="DX18" s="32"/>
      <c r="DY18" s="32"/>
      <c r="DZ18" s="32"/>
      <c r="EA18" s="32"/>
      <c r="EB18" s="32"/>
      <c r="EC18" s="32"/>
      <c r="ED18" s="32"/>
      <c r="EE18" s="32"/>
      <c r="EF18" s="32"/>
    </row>
    <row r="19" spans="1:136" s="38" customFormat="1" ht="46.5" customHeight="1" x14ac:dyDescent="0.25">
      <c r="A19" s="32"/>
      <c r="B19" s="148" t="s">
        <v>491</v>
      </c>
      <c r="C19" s="166" t="s">
        <v>93</v>
      </c>
      <c r="D19" s="9">
        <v>2025</v>
      </c>
      <c r="E19" s="10" t="s">
        <v>51</v>
      </c>
      <c r="F19" s="11" t="s">
        <v>534</v>
      </c>
      <c r="G19" s="11" t="s">
        <v>534</v>
      </c>
      <c r="H19" s="11" t="s">
        <v>534</v>
      </c>
      <c r="I19" s="303" t="s">
        <v>547</v>
      </c>
      <c r="J19" s="28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2"/>
      <c r="AV19" s="32"/>
      <c r="AW19" s="32"/>
      <c r="AX19" s="32"/>
      <c r="AY19" s="32"/>
      <c r="AZ19" s="32"/>
      <c r="BA19" s="32"/>
      <c r="BB19" s="32"/>
      <c r="BC19" s="32"/>
      <c r="BD19" s="32"/>
      <c r="BE19" s="32"/>
      <c r="BF19" s="32"/>
      <c r="BG19" s="32"/>
      <c r="BH19" s="32"/>
      <c r="BI19" s="32"/>
      <c r="BJ19" s="32"/>
      <c r="BK19" s="32"/>
      <c r="BL19" s="32"/>
      <c r="BM19" s="32"/>
      <c r="BN19" s="32"/>
      <c r="BO19" s="32"/>
      <c r="BP19" s="32"/>
      <c r="BQ19" s="32"/>
      <c r="BR19" s="32"/>
      <c r="BS19" s="32"/>
      <c r="BT19" s="32"/>
      <c r="BU19" s="32"/>
      <c r="BV19" s="32"/>
      <c r="BW19" s="32"/>
      <c r="BX19" s="32"/>
      <c r="BY19" s="32"/>
      <c r="BZ19" s="32"/>
      <c r="CA19" s="32"/>
      <c r="CB19" s="32"/>
      <c r="CC19" s="32"/>
      <c r="CD19" s="32"/>
      <c r="CE19" s="32"/>
      <c r="CF19" s="32"/>
      <c r="CG19" s="32"/>
      <c r="CH19" s="32"/>
      <c r="CI19" s="32"/>
      <c r="CJ19" s="32"/>
      <c r="CK19" s="32"/>
      <c r="CL19" s="32"/>
      <c r="CM19" s="32"/>
      <c r="CN19" s="32"/>
      <c r="CO19" s="32"/>
      <c r="CP19" s="32"/>
      <c r="CQ19" s="32"/>
      <c r="CR19" s="32"/>
      <c r="CS19" s="32"/>
      <c r="CT19" s="32"/>
      <c r="CU19" s="32"/>
      <c r="CV19" s="32"/>
      <c r="CW19" s="32"/>
      <c r="CX19" s="32"/>
      <c r="CY19" s="32"/>
      <c r="CZ19" s="32"/>
      <c r="DA19" s="32"/>
      <c r="DB19" s="32"/>
      <c r="DC19" s="32"/>
      <c r="DD19" s="32"/>
      <c r="DE19" s="32"/>
      <c r="DF19" s="32"/>
      <c r="DG19" s="32"/>
      <c r="DH19" s="32"/>
      <c r="DI19" s="32"/>
      <c r="DJ19" s="32"/>
      <c r="DK19" s="32"/>
      <c r="DL19" s="32"/>
      <c r="DM19" s="32"/>
      <c r="DN19" s="32"/>
      <c r="DO19" s="32"/>
      <c r="DP19" s="32"/>
      <c r="DQ19" s="32"/>
      <c r="DR19" s="32"/>
      <c r="DS19" s="32"/>
      <c r="DT19" s="32"/>
      <c r="DU19" s="32"/>
      <c r="DV19" s="32"/>
      <c r="DW19" s="32"/>
      <c r="DX19" s="32"/>
      <c r="DY19" s="32"/>
      <c r="DZ19" s="32"/>
      <c r="EA19" s="32"/>
      <c r="EB19" s="32"/>
      <c r="EC19" s="32"/>
      <c r="ED19" s="32"/>
      <c r="EE19" s="32"/>
      <c r="EF19" s="32"/>
    </row>
    <row r="20" spans="1:136" s="38" customFormat="1" ht="46.5" customHeight="1" x14ac:dyDescent="0.25">
      <c r="A20" s="32"/>
      <c r="B20" s="148" t="s">
        <v>492</v>
      </c>
      <c r="C20" s="166" t="s">
        <v>93</v>
      </c>
      <c r="D20" s="13">
        <v>2025</v>
      </c>
      <c r="E20" s="10" t="s">
        <v>51</v>
      </c>
      <c r="F20" s="11" t="s">
        <v>534</v>
      </c>
      <c r="G20" s="11" t="s">
        <v>534</v>
      </c>
      <c r="H20" s="11" t="s">
        <v>534</v>
      </c>
      <c r="I20" s="303" t="s">
        <v>547</v>
      </c>
      <c r="J20" s="28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  <c r="AP20" s="32"/>
      <c r="AQ20" s="32"/>
      <c r="AR20" s="32"/>
      <c r="AS20" s="32"/>
      <c r="AT20" s="32"/>
      <c r="AU20" s="32"/>
      <c r="AV20" s="32"/>
      <c r="AW20" s="32"/>
      <c r="AX20" s="32"/>
      <c r="AY20" s="32"/>
      <c r="AZ20" s="32"/>
      <c r="BA20" s="32"/>
      <c r="BB20" s="32"/>
      <c r="BC20" s="32"/>
      <c r="BD20" s="32"/>
      <c r="BE20" s="32"/>
      <c r="BF20" s="32"/>
      <c r="BG20" s="32"/>
      <c r="BH20" s="32"/>
      <c r="BI20" s="32"/>
      <c r="BJ20" s="32"/>
      <c r="BK20" s="32"/>
      <c r="BL20" s="32"/>
      <c r="BM20" s="32"/>
      <c r="BN20" s="32"/>
      <c r="BO20" s="32"/>
      <c r="BP20" s="32"/>
      <c r="BQ20" s="32"/>
      <c r="BR20" s="32"/>
      <c r="BS20" s="32"/>
      <c r="BT20" s="32"/>
      <c r="BU20" s="32"/>
      <c r="BV20" s="32"/>
      <c r="BW20" s="32"/>
      <c r="BX20" s="32"/>
      <c r="BY20" s="32"/>
      <c r="BZ20" s="32"/>
      <c r="CA20" s="32"/>
      <c r="CB20" s="32"/>
      <c r="CC20" s="32"/>
      <c r="CD20" s="32"/>
      <c r="CE20" s="32"/>
      <c r="CF20" s="32"/>
      <c r="CG20" s="32"/>
      <c r="CH20" s="32"/>
      <c r="CI20" s="32"/>
      <c r="CJ20" s="32"/>
      <c r="CK20" s="32"/>
      <c r="CL20" s="32"/>
      <c r="CM20" s="32"/>
      <c r="CN20" s="32"/>
      <c r="CO20" s="32"/>
      <c r="CP20" s="32"/>
      <c r="CQ20" s="32"/>
      <c r="CR20" s="32"/>
      <c r="CS20" s="32"/>
      <c r="CT20" s="32"/>
      <c r="CU20" s="32"/>
      <c r="CV20" s="32"/>
      <c r="CW20" s="32"/>
      <c r="CX20" s="32"/>
      <c r="CY20" s="32"/>
      <c r="CZ20" s="32"/>
      <c r="DA20" s="32"/>
      <c r="DB20" s="32"/>
      <c r="DC20" s="32"/>
      <c r="DD20" s="32"/>
      <c r="DE20" s="32"/>
      <c r="DF20" s="32"/>
      <c r="DG20" s="32"/>
      <c r="DH20" s="32"/>
      <c r="DI20" s="32"/>
      <c r="DJ20" s="32"/>
      <c r="DK20" s="32"/>
      <c r="DL20" s="32"/>
      <c r="DM20" s="32"/>
      <c r="DN20" s="32"/>
      <c r="DO20" s="32"/>
      <c r="DP20" s="32"/>
      <c r="DQ20" s="32"/>
      <c r="DR20" s="32"/>
      <c r="DS20" s="32"/>
      <c r="DT20" s="32"/>
      <c r="DU20" s="32"/>
      <c r="DV20" s="32"/>
      <c r="DW20" s="32"/>
      <c r="DX20" s="32"/>
      <c r="DY20" s="32"/>
      <c r="DZ20" s="32"/>
      <c r="EA20" s="32"/>
      <c r="EB20" s="32"/>
      <c r="EC20" s="32"/>
      <c r="ED20" s="32"/>
      <c r="EE20" s="32"/>
      <c r="EF20" s="32"/>
    </row>
    <row r="21" spans="1:136" ht="46.5" customHeight="1" x14ac:dyDescent="0.25">
      <c r="B21" s="167" t="s">
        <v>493</v>
      </c>
      <c r="C21" s="166" t="s">
        <v>93</v>
      </c>
      <c r="D21" s="163">
        <v>2025</v>
      </c>
      <c r="E21" s="10" t="s">
        <v>51</v>
      </c>
      <c r="F21" s="11" t="s">
        <v>534</v>
      </c>
      <c r="G21" s="11" t="s">
        <v>534</v>
      </c>
      <c r="H21" s="11" t="s">
        <v>534</v>
      </c>
      <c r="I21" s="303" t="s">
        <v>547</v>
      </c>
      <c r="J21" s="282"/>
    </row>
    <row r="22" spans="1:136" x14ac:dyDescent="0.25">
      <c r="B22" s="41"/>
      <c r="C22" s="41"/>
      <c r="D22" s="41"/>
      <c r="E22" s="41"/>
      <c r="F22" s="41"/>
      <c r="G22" s="41"/>
      <c r="H22" s="41"/>
      <c r="I22" s="41"/>
      <c r="J22" s="41"/>
    </row>
    <row r="23" spans="1:136" ht="22.95" customHeight="1" x14ac:dyDescent="0.25">
      <c r="B23" s="340" t="s">
        <v>94</v>
      </c>
      <c r="C23" s="340"/>
      <c r="D23" s="340"/>
      <c r="E23" s="340"/>
      <c r="F23" s="340"/>
      <c r="G23" s="340"/>
      <c r="H23" s="340"/>
      <c r="I23" s="340"/>
      <c r="J23" s="340"/>
    </row>
    <row r="24" spans="1:136" ht="12.9" customHeight="1" x14ac:dyDescent="0.25">
      <c r="B24" s="309" t="s">
        <v>88</v>
      </c>
      <c r="C24" s="310"/>
      <c r="D24" s="310"/>
      <c r="E24" s="310"/>
      <c r="F24" s="310"/>
      <c r="G24" s="310"/>
      <c r="H24" s="310"/>
      <c r="I24" s="311"/>
      <c r="J24" s="312"/>
    </row>
    <row r="25" spans="1:136" ht="27" customHeight="1" x14ac:dyDescent="0.25">
      <c r="B25" s="342" t="s">
        <v>52</v>
      </c>
      <c r="C25" s="343"/>
      <c r="D25" s="129" t="s">
        <v>22</v>
      </c>
      <c r="E25" s="129" t="s">
        <v>23</v>
      </c>
      <c r="F25" s="129" t="s">
        <v>24</v>
      </c>
      <c r="G25" s="129" t="s">
        <v>25</v>
      </c>
      <c r="H25" s="129" t="s">
        <v>53</v>
      </c>
      <c r="I25" s="117" t="s">
        <v>54</v>
      </c>
      <c r="J25" s="117" t="s">
        <v>55</v>
      </c>
    </row>
    <row r="26" spans="1:136" ht="15" customHeight="1" x14ac:dyDescent="0.25">
      <c r="B26" s="344" t="s">
        <v>95</v>
      </c>
      <c r="C26" s="345"/>
      <c r="D26" s="42" t="s">
        <v>42</v>
      </c>
      <c r="E26" s="40" t="s">
        <v>58</v>
      </c>
      <c r="F26" s="48">
        <v>10</v>
      </c>
      <c r="G26" s="168">
        <v>2022</v>
      </c>
      <c r="H26" s="169">
        <v>20</v>
      </c>
      <c r="I26" s="170">
        <v>20</v>
      </c>
      <c r="J26" s="170">
        <v>20</v>
      </c>
      <c r="K26" s="130"/>
    </row>
    <row r="27" spans="1:136" ht="15" customHeight="1" x14ac:dyDescent="0.25">
      <c r="B27" s="344" t="s">
        <v>96</v>
      </c>
      <c r="C27" s="346"/>
      <c r="D27" s="43" t="s">
        <v>42</v>
      </c>
      <c r="E27" s="40" t="s">
        <v>58</v>
      </c>
      <c r="F27" s="48">
        <v>43</v>
      </c>
      <c r="G27" s="169">
        <v>2022</v>
      </c>
      <c r="H27" s="171">
        <v>20</v>
      </c>
      <c r="I27" s="172">
        <v>20</v>
      </c>
      <c r="J27" s="172">
        <v>20</v>
      </c>
      <c r="K27" s="130"/>
    </row>
    <row r="28" spans="1:136" ht="15" customHeight="1" x14ac:dyDescent="0.25">
      <c r="B28" s="344" t="s">
        <v>97</v>
      </c>
      <c r="C28" s="346"/>
      <c r="D28" s="43" t="s">
        <v>42</v>
      </c>
      <c r="E28" s="40" t="s">
        <v>58</v>
      </c>
      <c r="F28" s="48">
        <v>33</v>
      </c>
      <c r="G28" s="169">
        <v>2022</v>
      </c>
      <c r="H28" s="171">
        <v>0</v>
      </c>
      <c r="I28" s="171">
        <v>0</v>
      </c>
      <c r="J28" s="171">
        <v>0</v>
      </c>
    </row>
    <row r="29" spans="1:136" ht="27" customHeight="1" x14ac:dyDescent="0.25">
      <c r="B29" s="339" t="s">
        <v>59</v>
      </c>
      <c r="C29" s="339" t="s">
        <v>60</v>
      </c>
      <c r="D29" s="313" t="s">
        <v>61</v>
      </c>
      <c r="E29" s="313" t="s">
        <v>49</v>
      </c>
      <c r="F29" s="319" t="s">
        <v>62</v>
      </c>
      <c r="G29" s="320"/>
      <c r="H29" s="320"/>
      <c r="I29" s="347" t="s">
        <v>63</v>
      </c>
      <c r="J29" s="347"/>
    </row>
    <row r="30" spans="1:136" ht="27" customHeight="1" x14ac:dyDescent="0.25">
      <c r="B30" s="314"/>
      <c r="C30" s="314"/>
      <c r="D30" s="314"/>
      <c r="E30" s="314"/>
      <c r="F30" s="110">
        <v>2023</v>
      </c>
      <c r="G30" s="110">
        <v>2024</v>
      </c>
      <c r="H30" s="111">
        <v>2025</v>
      </c>
      <c r="I30" s="315"/>
      <c r="J30" s="315"/>
    </row>
    <row r="31" spans="1:136" ht="46.5" customHeight="1" x14ac:dyDescent="0.25">
      <c r="B31" s="173" t="s">
        <v>494</v>
      </c>
      <c r="C31" s="174" t="s">
        <v>466</v>
      </c>
      <c r="D31" s="42">
        <v>2025</v>
      </c>
      <c r="E31" s="42" t="s">
        <v>51</v>
      </c>
      <c r="F31" s="140">
        <v>500</v>
      </c>
      <c r="G31" s="140">
        <v>1000</v>
      </c>
      <c r="H31" s="140">
        <v>1000</v>
      </c>
      <c r="I31" s="307" t="s">
        <v>449</v>
      </c>
      <c r="J31" s="308"/>
    </row>
    <row r="32" spans="1:136" ht="46.5" customHeight="1" x14ac:dyDescent="0.25">
      <c r="B32" s="142" t="s">
        <v>495</v>
      </c>
      <c r="C32" s="175" t="s">
        <v>466</v>
      </c>
      <c r="D32" s="43">
        <v>2025</v>
      </c>
      <c r="E32" s="43" t="s">
        <v>51</v>
      </c>
      <c r="F32" s="140">
        <v>6392</v>
      </c>
      <c r="G32" s="140">
        <v>6000</v>
      </c>
      <c r="H32" s="140">
        <v>6000</v>
      </c>
      <c r="I32" s="307" t="s">
        <v>449</v>
      </c>
      <c r="J32" s="308"/>
    </row>
    <row r="33" spans="2:11" ht="48" customHeight="1" x14ac:dyDescent="0.25">
      <c r="B33" s="142" t="s">
        <v>453</v>
      </c>
      <c r="C33" s="176" t="s">
        <v>468</v>
      </c>
      <c r="D33" s="43">
        <v>2025</v>
      </c>
      <c r="E33" s="43" t="s">
        <v>536</v>
      </c>
      <c r="F33" s="177"/>
      <c r="G33" s="177"/>
      <c r="H33" s="177"/>
      <c r="I33" s="338" t="s">
        <v>535</v>
      </c>
      <c r="J33" s="338"/>
      <c r="K33" s="139"/>
    </row>
    <row r="34" spans="2:11" ht="46.5" customHeight="1" x14ac:dyDescent="0.25">
      <c r="B34" s="142" t="s">
        <v>447</v>
      </c>
      <c r="C34" s="176" t="s">
        <v>467</v>
      </c>
      <c r="D34" s="43">
        <v>2025</v>
      </c>
      <c r="E34" s="43" t="s">
        <v>51</v>
      </c>
      <c r="F34" s="177">
        <v>250</v>
      </c>
      <c r="G34" s="177">
        <v>250</v>
      </c>
      <c r="H34" s="177">
        <v>250</v>
      </c>
      <c r="I34" s="305" t="s">
        <v>449</v>
      </c>
      <c r="J34" s="306"/>
    </row>
    <row r="35" spans="2:11" x14ac:dyDescent="0.25">
      <c r="B35" s="44"/>
      <c r="C35" s="45"/>
      <c r="D35" s="45"/>
      <c r="E35" s="45"/>
      <c r="F35" s="45"/>
      <c r="G35" s="45"/>
      <c r="H35" s="45"/>
      <c r="I35" s="46"/>
      <c r="J35" s="46"/>
    </row>
    <row r="36" spans="2:11" ht="22.95" customHeight="1" x14ac:dyDescent="0.25">
      <c r="B36" s="316" t="s">
        <v>98</v>
      </c>
      <c r="C36" s="316"/>
      <c r="D36" s="316"/>
      <c r="E36" s="316"/>
      <c r="F36" s="316"/>
      <c r="G36" s="316"/>
      <c r="H36" s="316"/>
      <c r="I36" s="316"/>
      <c r="J36" s="316"/>
    </row>
    <row r="37" spans="2:11" ht="19.5" customHeight="1" x14ac:dyDescent="0.25">
      <c r="B37" s="309" t="s">
        <v>88</v>
      </c>
      <c r="C37" s="310"/>
      <c r="D37" s="310"/>
      <c r="E37" s="310"/>
      <c r="F37" s="310"/>
      <c r="G37" s="310"/>
      <c r="H37" s="310"/>
      <c r="I37" s="311"/>
      <c r="J37" s="312"/>
    </row>
    <row r="38" spans="2:11" s="58" customFormat="1" ht="26.4" x14ac:dyDescent="0.25">
      <c r="B38" s="348" t="s">
        <v>52</v>
      </c>
      <c r="C38" s="349"/>
      <c r="D38" s="59" t="s">
        <v>22</v>
      </c>
      <c r="E38" s="59" t="s">
        <v>23</v>
      </c>
      <c r="F38" s="59" t="s">
        <v>24</v>
      </c>
      <c r="G38" s="59" t="s">
        <v>25</v>
      </c>
      <c r="H38" s="59" t="s">
        <v>53</v>
      </c>
      <c r="I38" s="117" t="s">
        <v>54</v>
      </c>
      <c r="J38" s="117" t="s">
        <v>55</v>
      </c>
    </row>
    <row r="39" spans="2:11" x14ac:dyDescent="0.25">
      <c r="B39" s="302" t="s">
        <v>99</v>
      </c>
      <c r="C39" s="302"/>
      <c r="D39" s="43" t="s">
        <v>42</v>
      </c>
      <c r="E39" s="40" t="s">
        <v>58</v>
      </c>
      <c r="F39" s="169">
        <v>34</v>
      </c>
      <c r="G39" s="169">
        <v>2022</v>
      </c>
      <c r="H39" s="169">
        <v>40</v>
      </c>
      <c r="I39" s="170">
        <v>40</v>
      </c>
      <c r="J39" s="170">
        <v>40</v>
      </c>
      <c r="K39" s="130"/>
    </row>
    <row r="40" spans="2:11" x14ac:dyDescent="0.25">
      <c r="B40" s="317" t="s">
        <v>100</v>
      </c>
      <c r="C40" s="318"/>
      <c r="D40" s="43" t="s">
        <v>42</v>
      </c>
      <c r="E40" s="40" t="s">
        <v>58</v>
      </c>
      <c r="F40" s="169">
        <v>5</v>
      </c>
      <c r="G40" s="169">
        <v>2022</v>
      </c>
      <c r="H40" s="169">
        <v>6</v>
      </c>
      <c r="I40" s="169">
        <v>6</v>
      </c>
      <c r="J40" s="169">
        <v>6</v>
      </c>
      <c r="K40" s="130"/>
    </row>
    <row r="41" spans="2:11" x14ac:dyDescent="0.25">
      <c r="B41" s="302" t="s">
        <v>101</v>
      </c>
      <c r="C41" s="302"/>
      <c r="D41" s="43" t="s">
        <v>42</v>
      </c>
      <c r="E41" s="40" t="s">
        <v>58</v>
      </c>
      <c r="F41" s="169">
        <v>500</v>
      </c>
      <c r="G41" s="169">
        <v>2022</v>
      </c>
      <c r="H41" s="169">
        <v>600</v>
      </c>
      <c r="I41" s="169">
        <v>600</v>
      </c>
      <c r="J41" s="169">
        <v>600</v>
      </c>
    </row>
    <row r="42" spans="2:11" ht="27" customHeight="1" x14ac:dyDescent="0.25">
      <c r="B42" s="313" t="s">
        <v>59</v>
      </c>
      <c r="C42" s="313" t="s">
        <v>60</v>
      </c>
      <c r="D42" s="313" t="s">
        <v>61</v>
      </c>
      <c r="E42" s="313" t="s">
        <v>49</v>
      </c>
      <c r="F42" s="319" t="s">
        <v>62</v>
      </c>
      <c r="G42" s="320"/>
      <c r="H42" s="320"/>
      <c r="I42" s="315" t="s">
        <v>63</v>
      </c>
      <c r="J42" s="315"/>
    </row>
    <row r="43" spans="2:11" ht="27" customHeight="1" x14ac:dyDescent="0.25">
      <c r="B43" s="314"/>
      <c r="C43" s="313"/>
      <c r="D43" s="314"/>
      <c r="E43" s="314"/>
      <c r="F43" s="112">
        <v>2023</v>
      </c>
      <c r="G43" s="112">
        <v>2024</v>
      </c>
      <c r="H43" s="113">
        <v>2025</v>
      </c>
      <c r="I43" s="315"/>
      <c r="J43" s="315"/>
    </row>
    <row r="44" spans="2:11" ht="49.95" customHeight="1" x14ac:dyDescent="0.25">
      <c r="B44" s="179" t="s">
        <v>474</v>
      </c>
      <c r="C44" s="180" t="s">
        <v>469</v>
      </c>
      <c r="D44" s="181">
        <v>2025</v>
      </c>
      <c r="E44" s="182" t="s">
        <v>51</v>
      </c>
      <c r="F44" s="177">
        <v>2000</v>
      </c>
      <c r="G44" s="177">
        <v>2000</v>
      </c>
      <c r="H44" s="177">
        <v>2000</v>
      </c>
      <c r="I44" s="305" t="s">
        <v>449</v>
      </c>
      <c r="J44" s="306"/>
    </row>
    <row r="45" spans="2:11" ht="49.95" customHeight="1" x14ac:dyDescent="0.25">
      <c r="B45" s="179" t="s">
        <v>452</v>
      </c>
      <c r="C45" s="180" t="s">
        <v>469</v>
      </c>
      <c r="D45" s="183">
        <v>2025</v>
      </c>
      <c r="E45" s="184" t="s">
        <v>51</v>
      </c>
      <c r="F45" s="177">
        <v>2500</v>
      </c>
      <c r="G45" s="177">
        <v>2500</v>
      </c>
      <c r="H45" s="177">
        <v>2500</v>
      </c>
      <c r="I45" s="307" t="s">
        <v>449</v>
      </c>
      <c r="J45" s="308"/>
    </row>
    <row r="46" spans="2:11" ht="49.95" customHeight="1" x14ac:dyDescent="0.25">
      <c r="B46" s="179" t="s">
        <v>473</v>
      </c>
      <c r="C46" s="180" t="s">
        <v>470</v>
      </c>
      <c r="D46" s="43">
        <v>2025</v>
      </c>
      <c r="E46" s="185" t="s">
        <v>51</v>
      </c>
      <c r="F46" s="169">
        <v>800</v>
      </c>
      <c r="G46" s="169">
        <v>800</v>
      </c>
      <c r="H46" s="169">
        <v>800</v>
      </c>
      <c r="I46" s="307" t="s">
        <v>449</v>
      </c>
      <c r="J46" s="308"/>
    </row>
    <row r="47" spans="2:11" ht="49.95" customHeight="1" x14ac:dyDescent="0.25">
      <c r="B47" s="35" t="s">
        <v>450</v>
      </c>
      <c r="C47" s="180" t="s">
        <v>471</v>
      </c>
      <c r="D47" s="163">
        <v>2025</v>
      </c>
      <c r="E47" s="186" t="s">
        <v>51</v>
      </c>
      <c r="F47" s="187">
        <v>500</v>
      </c>
      <c r="G47" s="187">
        <v>500</v>
      </c>
      <c r="H47" s="187">
        <v>500</v>
      </c>
      <c r="I47" s="303" t="s">
        <v>449</v>
      </c>
      <c r="J47" s="304"/>
    </row>
    <row r="48" spans="2:11" ht="49.95" customHeight="1" x14ac:dyDescent="0.25">
      <c r="B48" s="179" t="s">
        <v>475</v>
      </c>
      <c r="C48" s="180" t="s">
        <v>469</v>
      </c>
      <c r="D48" s="181">
        <v>2025</v>
      </c>
      <c r="E48" s="182" t="s">
        <v>51</v>
      </c>
      <c r="F48" s="217">
        <v>250</v>
      </c>
      <c r="G48" s="189">
        <v>250</v>
      </c>
      <c r="H48" s="189">
        <v>250</v>
      </c>
      <c r="I48" s="305" t="s">
        <v>449</v>
      </c>
      <c r="J48" s="306"/>
    </row>
    <row r="49" spans="2:10" ht="49.95" customHeight="1" x14ac:dyDescent="0.25">
      <c r="B49" s="142" t="s">
        <v>451</v>
      </c>
      <c r="C49" s="180" t="s">
        <v>469</v>
      </c>
      <c r="D49" s="190">
        <v>2024</v>
      </c>
      <c r="E49" s="178" t="s">
        <v>51</v>
      </c>
      <c r="F49" s="11" t="s">
        <v>534</v>
      </c>
      <c r="G49" s="11" t="s">
        <v>534</v>
      </c>
      <c r="H49" s="11" t="s">
        <v>534</v>
      </c>
      <c r="I49" s="305" t="s">
        <v>449</v>
      </c>
      <c r="J49" s="306"/>
    </row>
    <row r="50" spans="2:10" s="1" customFormat="1" ht="46.5" customHeight="1" x14ac:dyDescent="0.25"/>
  </sheetData>
  <mergeCells count="57">
    <mergeCell ref="I48:J48"/>
    <mergeCell ref="I45:J45"/>
    <mergeCell ref="B23:J23"/>
    <mergeCell ref="B13:C13"/>
    <mergeCell ref="I18:J18"/>
    <mergeCell ref="B25:C25"/>
    <mergeCell ref="C29:C30"/>
    <mergeCell ref="D29:D30"/>
    <mergeCell ref="E29:E30"/>
    <mergeCell ref="F29:H29"/>
    <mergeCell ref="B26:C26"/>
    <mergeCell ref="B27:C27"/>
    <mergeCell ref="B28:C28"/>
    <mergeCell ref="B24:J24"/>
    <mergeCell ref="I29:J30"/>
    <mergeCell ref="B38:C38"/>
    <mergeCell ref="I49:J49"/>
    <mergeCell ref="B14:C14"/>
    <mergeCell ref="B15:C15"/>
    <mergeCell ref="B16:B17"/>
    <mergeCell ref="C16:C17"/>
    <mergeCell ref="D16:D17"/>
    <mergeCell ref="E16:E17"/>
    <mergeCell ref="F16:H16"/>
    <mergeCell ref="I33:J33"/>
    <mergeCell ref="I31:J31"/>
    <mergeCell ref="I32:J32"/>
    <mergeCell ref="I16:J17"/>
    <mergeCell ref="I19:J19"/>
    <mergeCell ref="I20:J20"/>
    <mergeCell ref="I21:J21"/>
    <mergeCell ref="B29:B30"/>
    <mergeCell ref="I7:J7"/>
    <mergeCell ref="I8:J8"/>
    <mergeCell ref="B10:J10"/>
    <mergeCell ref="B11:J11"/>
    <mergeCell ref="B12:C12"/>
    <mergeCell ref="B2:J2"/>
    <mergeCell ref="B3:J3"/>
    <mergeCell ref="B4:J4"/>
    <mergeCell ref="I5:J5"/>
    <mergeCell ref="I6:J6"/>
    <mergeCell ref="B39:C39"/>
    <mergeCell ref="I47:J47"/>
    <mergeCell ref="I34:J34"/>
    <mergeCell ref="I44:J44"/>
    <mergeCell ref="I46:J46"/>
    <mergeCell ref="B37:J37"/>
    <mergeCell ref="D42:D43"/>
    <mergeCell ref="I42:J43"/>
    <mergeCell ref="B36:J36"/>
    <mergeCell ref="B40:C40"/>
    <mergeCell ref="B41:C41"/>
    <mergeCell ref="B42:B43"/>
    <mergeCell ref="C42:C43"/>
    <mergeCell ref="E42:E43"/>
    <mergeCell ref="F42:H4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7"/>
  </sheetPr>
  <dimension ref="A2:EF76"/>
  <sheetViews>
    <sheetView showGridLines="0" zoomScale="70" zoomScaleNormal="70" workbookViewId="0"/>
  </sheetViews>
  <sheetFormatPr defaultColWidth="8.77734375" defaultRowHeight="13.2" x14ac:dyDescent="0.25"/>
  <cols>
    <col min="1" max="1" width="10.77734375" style="1" customWidth="1"/>
    <col min="2" max="2" width="64.77734375" style="1" customWidth="1"/>
    <col min="3" max="3" width="33.77734375" style="1" customWidth="1"/>
    <col min="4" max="4" width="16" style="1" customWidth="1"/>
    <col min="5" max="5" width="22.6640625" style="1" customWidth="1"/>
    <col min="6" max="8" width="17.77734375" style="1" customWidth="1"/>
    <col min="9" max="9" width="18.33203125" style="1" customWidth="1"/>
    <col min="10" max="10" width="18.109375" style="1" customWidth="1"/>
    <col min="11" max="11" width="13.109375" style="1" customWidth="1"/>
    <col min="12" max="12" width="3.77734375" style="1" customWidth="1"/>
    <col min="13" max="13" width="76.77734375" style="1" customWidth="1"/>
    <col min="14" max="16384" width="8.77734375" style="1"/>
  </cols>
  <sheetData>
    <row r="2" spans="2:11" ht="25.2" customHeight="1" x14ac:dyDescent="0.25">
      <c r="B2" s="260" t="s">
        <v>33</v>
      </c>
      <c r="C2" s="260"/>
      <c r="D2" s="260"/>
      <c r="E2" s="260"/>
      <c r="F2" s="260"/>
      <c r="G2" s="260"/>
      <c r="H2" s="260"/>
      <c r="I2" s="260"/>
      <c r="J2" s="260"/>
    </row>
    <row r="3" spans="2:11" ht="15" customHeight="1" x14ac:dyDescent="0.25">
      <c r="B3" s="261" t="s">
        <v>102</v>
      </c>
      <c r="C3" s="261"/>
      <c r="D3" s="261"/>
      <c r="E3" s="261"/>
      <c r="F3" s="261"/>
      <c r="G3" s="261"/>
      <c r="H3" s="261"/>
      <c r="I3" s="261"/>
      <c r="J3" s="261"/>
    </row>
    <row r="4" spans="2:11" ht="19.5" customHeight="1" x14ac:dyDescent="0.25">
      <c r="B4" s="321" t="s">
        <v>497</v>
      </c>
      <c r="C4" s="321"/>
      <c r="D4" s="321"/>
      <c r="E4" s="321"/>
      <c r="F4" s="321"/>
      <c r="G4" s="321"/>
      <c r="H4" s="321"/>
      <c r="I4" s="321"/>
      <c r="J4" s="321"/>
    </row>
    <row r="5" spans="2:11" ht="33.9" customHeight="1" x14ac:dyDescent="0.25">
      <c r="B5" s="3" t="s">
        <v>36</v>
      </c>
      <c r="C5" s="3" t="s">
        <v>22</v>
      </c>
      <c r="D5" s="3" t="s">
        <v>23</v>
      </c>
      <c r="E5" s="3" t="s">
        <v>24</v>
      </c>
      <c r="F5" s="3" t="s">
        <v>25</v>
      </c>
      <c r="G5" s="3" t="s">
        <v>37</v>
      </c>
      <c r="H5" s="34" t="s">
        <v>38</v>
      </c>
      <c r="I5" s="400" t="s">
        <v>39</v>
      </c>
      <c r="J5" s="400"/>
    </row>
    <row r="6" spans="2:11" ht="30" customHeight="1" x14ac:dyDescent="0.25">
      <c r="B6" s="47" t="s">
        <v>104</v>
      </c>
      <c r="C6" s="13" t="s">
        <v>105</v>
      </c>
      <c r="D6" s="13" t="s">
        <v>106</v>
      </c>
      <c r="E6" s="48">
        <v>0</v>
      </c>
      <c r="F6" s="13">
        <v>2021</v>
      </c>
      <c r="G6" s="26">
        <v>0</v>
      </c>
      <c r="H6" s="26">
        <v>0</v>
      </c>
      <c r="I6" s="323">
        <v>2500</v>
      </c>
      <c r="J6" s="323"/>
      <c r="K6" s="130"/>
    </row>
    <row r="7" spans="2:11" ht="28.5" customHeight="1" x14ac:dyDescent="0.25">
      <c r="B7" s="47" t="s">
        <v>107</v>
      </c>
      <c r="C7" s="13" t="s">
        <v>105</v>
      </c>
      <c r="D7" s="13" t="s">
        <v>43</v>
      </c>
      <c r="E7" s="48">
        <v>10</v>
      </c>
      <c r="F7" s="13">
        <v>2021</v>
      </c>
      <c r="G7" s="19">
        <v>10.5</v>
      </c>
      <c r="H7" s="13">
        <v>11</v>
      </c>
      <c r="I7" s="303">
        <v>11.5</v>
      </c>
      <c r="J7" s="266"/>
    </row>
    <row r="8" spans="2:11" ht="27.9" customHeight="1" x14ac:dyDescent="0.25">
      <c r="B8" s="47" t="s">
        <v>108</v>
      </c>
      <c r="C8" s="13" t="s">
        <v>109</v>
      </c>
      <c r="D8" s="13" t="s">
        <v>106</v>
      </c>
      <c r="E8" s="131">
        <v>47.183</v>
      </c>
      <c r="F8" s="13">
        <v>2021</v>
      </c>
      <c r="G8" s="26">
        <v>55</v>
      </c>
      <c r="H8" s="26">
        <v>62</v>
      </c>
      <c r="I8" s="244">
        <v>70</v>
      </c>
      <c r="J8" s="245"/>
    </row>
    <row r="9" spans="2:11" ht="33" customHeight="1" x14ac:dyDescent="0.25">
      <c r="B9" s="6" t="s">
        <v>110</v>
      </c>
      <c r="C9" s="13" t="s">
        <v>105</v>
      </c>
      <c r="D9" s="13" t="s">
        <v>106</v>
      </c>
      <c r="E9" s="48" t="s">
        <v>111</v>
      </c>
      <c r="F9" s="13">
        <v>2021</v>
      </c>
      <c r="G9" s="26">
        <v>900</v>
      </c>
      <c r="H9" s="26">
        <v>1200</v>
      </c>
      <c r="I9" s="244">
        <v>1500</v>
      </c>
      <c r="J9" s="245"/>
    </row>
    <row r="10" spans="2:11" s="32" customFormat="1" x14ac:dyDescent="0.25">
      <c r="B10" s="41"/>
      <c r="C10" s="41"/>
      <c r="D10" s="41"/>
      <c r="E10" s="41"/>
      <c r="F10" s="41"/>
      <c r="G10" s="41"/>
      <c r="H10" s="41"/>
      <c r="I10" s="41"/>
      <c r="J10" s="41"/>
    </row>
    <row r="11" spans="2:11" s="138" customFormat="1" ht="22.95" customHeight="1" x14ac:dyDescent="0.25">
      <c r="B11" s="396" t="s">
        <v>112</v>
      </c>
      <c r="C11" s="397"/>
      <c r="D11" s="397"/>
      <c r="E11" s="397"/>
      <c r="F11" s="397"/>
      <c r="G11" s="397"/>
      <c r="H11" s="397"/>
      <c r="I11" s="397"/>
      <c r="J11" s="398"/>
    </row>
    <row r="12" spans="2:11" ht="16.2" customHeight="1" x14ac:dyDescent="0.25">
      <c r="B12" s="369" t="s">
        <v>88</v>
      </c>
      <c r="C12" s="370"/>
      <c r="D12" s="370"/>
      <c r="E12" s="370"/>
      <c r="F12" s="370"/>
      <c r="G12" s="370"/>
      <c r="H12" s="370"/>
      <c r="I12" s="329"/>
      <c r="J12" s="330"/>
    </row>
    <row r="13" spans="2:11" s="27" customFormat="1" ht="27" customHeight="1" x14ac:dyDescent="0.25">
      <c r="B13" s="262" t="s">
        <v>52</v>
      </c>
      <c r="C13" s="262"/>
      <c r="D13" s="120" t="s">
        <v>22</v>
      </c>
      <c r="E13" s="60" t="s">
        <v>23</v>
      </c>
      <c r="F13" s="31" t="s">
        <v>24</v>
      </c>
      <c r="G13" s="31" t="s">
        <v>25</v>
      </c>
      <c r="H13" s="31" t="s">
        <v>53</v>
      </c>
      <c r="I13" s="118" t="s">
        <v>54</v>
      </c>
      <c r="J13" s="118" t="s">
        <v>55</v>
      </c>
    </row>
    <row r="14" spans="2:11" ht="38.25" customHeight="1" x14ac:dyDescent="0.25">
      <c r="B14" s="395" t="s">
        <v>104</v>
      </c>
      <c r="C14" s="395"/>
      <c r="D14" s="13" t="s">
        <v>105</v>
      </c>
      <c r="E14" s="40" t="s">
        <v>115</v>
      </c>
      <c r="F14" s="48">
        <v>0</v>
      </c>
      <c r="G14" s="13">
        <v>2022</v>
      </c>
      <c r="H14" s="28">
        <v>0</v>
      </c>
      <c r="I14" s="116">
        <v>0</v>
      </c>
      <c r="J14" s="132">
        <v>2500</v>
      </c>
    </row>
    <row r="15" spans="2:11" ht="27" customHeight="1" x14ac:dyDescent="0.25">
      <c r="B15" s="399" t="s">
        <v>59</v>
      </c>
      <c r="C15" s="399" t="s">
        <v>60</v>
      </c>
      <c r="D15" s="399" t="s">
        <v>61</v>
      </c>
      <c r="E15" s="399" t="s">
        <v>49</v>
      </c>
      <c r="F15" s="399" t="s">
        <v>62</v>
      </c>
      <c r="G15" s="399"/>
      <c r="H15" s="399"/>
      <c r="I15" s="243" t="s">
        <v>63</v>
      </c>
      <c r="J15" s="243"/>
    </row>
    <row r="16" spans="2:11" ht="27" customHeight="1" x14ac:dyDescent="0.25">
      <c r="B16" s="399"/>
      <c r="C16" s="399"/>
      <c r="D16" s="399"/>
      <c r="E16" s="399"/>
      <c r="F16" s="74">
        <v>2023</v>
      </c>
      <c r="G16" s="74">
        <v>2024</v>
      </c>
      <c r="H16" s="74">
        <v>2025</v>
      </c>
      <c r="I16" s="243"/>
      <c r="J16" s="243"/>
    </row>
    <row r="17" spans="1:136" s="5" customFormat="1" ht="46.5" customHeight="1" x14ac:dyDescent="0.25">
      <c r="A17" s="1"/>
      <c r="B17" s="167" t="s">
        <v>116</v>
      </c>
      <c r="C17" s="50" t="s">
        <v>117</v>
      </c>
      <c r="D17" s="188">
        <v>2024</v>
      </c>
      <c r="E17" s="11" t="s">
        <v>51</v>
      </c>
      <c r="F17" s="163">
        <v>0</v>
      </c>
      <c r="G17" s="163">
        <v>0</v>
      </c>
      <c r="H17" s="163">
        <v>0</v>
      </c>
      <c r="I17" s="386" t="s">
        <v>548</v>
      </c>
      <c r="J17" s="387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</row>
    <row r="18" spans="1:136" s="5" customFormat="1" ht="46.5" customHeight="1" x14ac:dyDescent="0.25">
      <c r="A18" s="1"/>
      <c r="B18" s="191" t="s">
        <v>482</v>
      </c>
      <c r="C18" s="50" t="s">
        <v>117</v>
      </c>
      <c r="D18" s="13">
        <v>2025</v>
      </c>
      <c r="E18" s="11" t="s">
        <v>51</v>
      </c>
      <c r="F18" s="163">
        <v>0</v>
      </c>
      <c r="G18" s="163"/>
      <c r="H18" s="163"/>
      <c r="I18" s="386" t="s">
        <v>548</v>
      </c>
      <c r="J18" s="387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</row>
    <row r="19" spans="1:136" s="5" customFormat="1" ht="36.75" customHeight="1" x14ac:dyDescent="0.25">
      <c r="A19" s="1"/>
      <c r="B19" s="388" t="s">
        <v>483</v>
      </c>
      <c r="C19" s="50" t="s">
        <v>117</v>
      </c>
      <c r="D19" s="188">
        <v>2025</v>
      </c>
      <c r="E19" s="192" t="s">
        <v>118</v>
      </c>
      <c r="F19" s="164">
        <v>20000</v>
      </c>
      <c r="G19" s="26">
        <v>40000</v>
      </c>
      <c r="H19" s="26">
        <v>40000</v>
      </c>
      <c r="I19" s="390" t="s">
        <v>548</v>
      </c>
      <c r="J19" s="391"/>
      <c r="K19" s="27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</row>
    <row r="20" spans="1:136" s="5" customFormat="1" ht="30.75" customHeight="1" x14ac:dyDescent="0.25">
      <c r="A20" s="1"/>
      <c r="B20" s="389"/>
      <c r="C20" s="50" t="s">
        <v>117</v>
      </c>
      <c r="D20" s="188">
        <v>2025</v>
      </c>
      <c r="E20" s="193" t="s">
        <v>51</v>
      </c>
      <c r="F20" s="194"/>
      <c r="G20" s="194"/>
      <c r="H20" s="194"/>
      <c r="I20" s="386"/>
      <c r="J20" s="392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</row>
    <row r="21" spans="1:136" s="5" customFormat="1" ht="46.5" customHeight="1" x14ac:dyDescent="0.25">
      <c r="A21" s="1"/>
      <c r="B21" s="191" t="s">
        <v>119</v>
      </c>
      <c r="C21" s="50" t="s">
        <v>120</v>
      </c>
      <c r="D21" s="13">
        <v>2027</v>
      </c>
      <c r="E21" s="11" t="s">
        <v>51</v>
      </c>
      <c r="F21" s="163">
        <v>0</v>
      </c>
      <c r="G21" s="163">
        <v>0</v>
      </c>
      <c r="H21" s="163">
        <v>0</v>
      </c>
      <c r="I21" s="386" t="s">
        <v>548</v>
      </c>
      <c r="J21" s="387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</row>
    <row r="22" spans="1:136" x14ac:dyDescent="0.25">
      <c r="B22" s="12"/>
      <c r="C22" s="12"/>
      <c r="D22" s="12"/>
      <c r="E22" s="12"/>
      <c r="F22" s="12"/>
      <c r="G22" s="12"/>
      <c r="H22" s="12"/>
      <c r="I22" s="12"/>
      <c r="J22" s="12"/>
    </row>
    <row r="23" spans="1:136" s="138" customFormat="1" ht="22.95" customHeight="1" x14ac:dyDescent="0.25">
      <c r="B23" s="372" t="s">
        <v>121</v>
      </c>
      <c r="C23" s="372"/>
      <c r="D23" s="372"/>
      <c r="E23" s="372"/>
      <c r="F23" s="372"/>
      <c r="G23" s="372"/>
      <c r="H23" s="372"/>
      <c r="I23" s="372"/>
      <c r="J23" s="372"/>
    </row>
    <row r="24" spans="1:136" ht="15" customHeight="1" x14ac:dyDescent="0.25">
      <c r="B24" s="369" t="s">
        <v>88</v>
      </c>
      <c r="C24" s="370"/>
      <c r="D24" s="370"/>
      <c r="E24" s="370"/>
      <c r="F24" s="370"/>
      <c r="G24" s="370"/>
      <c r="H24" s="370"/>
      <c r="I24" s="329"/>
      <c r="J24" s="330"/>
    </row>
    <row r="25" spans="1:136" ht="27" customHeight="1" x14ac:dyDescent="0.25">
      <c r="B25" s="393" t="s">
        <v>52</v>
      </c>
      <c r="C25" s="394"/>
      <c r="D25" s="24" t="s">
        <v>22</v>
      </c>
      <c r="E25" s="24" t="s">
        <v>23</v>
      </c>
      <c r="F25" s="24" t="s">
        <v>24</v>
      </c>
      <c r="G25" s="24" t="s">
        <v>25</v>
      </c>
      <c r="H25" s="24" t="s">
        <v>53</v>
      </c>
      <c r="I25" s="119" t="s">
        <v>54</v>
      </c>
      <c r="J25" s="119" t="s">
        <v>55</v>
      </c>
    </row>
    <row r="26" spans="1:136" s="27" customFormat="1" ht="27" customHeight="1" x14ac:dyDescent="0.25">
      <c r="B26" s="365" t="s">
        <v>122</v>
      </c>
      <c r="C26" s="366"/>
      <c r="D26" s="11" t="s">
        <v>109</v>
      </c>
      <c r="E26" s="40" t="s">
        <v>115</v>
      </c>
      <c r="F26" s="131">
        <v>47.183</v>
      </c>
      <c r="G26" s="13">
        <v>2021</v>
      </c>
      <c r="H26" s="11">
        <v>55</v>
      </c>
      <c r="I26" s="9">
        <v>62</v>
      </c>
      <c r="J26" s="9">
        <v>70</v>
      </c>
    </row>
    <row r="27" spans="1:136" ht="27" customHeight="1" x14ac:dyDescent="0.25">
      <c r="B27" s="258" t="s">
        <v>59</v>
      </c>
      <c r="C27" s="258" t="s">
        <v>60</v>
      </c>
      <c r="D27" s="258" t="s">
        <v>61</v>
      </c>
      <c r="E27" s="258" t="s">
        <v>49</v>
      </c>
      <c r="F27" s="357" t="s">
        <v>62</v>
      </c>
      <c r="G27" s="358"/>
      <c r="H27" s="358"/>
      <c r="I27" s="243" t="s">
        <v>63</v>
      </c>
      <c r="J27" s="243"/>
    </row>
    <row r="28" spans="1:136" ht="27" customHeight="1" x14ac:dyDescent="0.25">
      <c r="B28" s="259"/>
      <c r="C28" s="259"/>
      <c r="D28" s="259"/>
      <c r="E28" s="259"/>
      <c r="F28" s="7">
        <v>2023</v>
      </c>
      <c r="G28" s="7">
        <v>2024</v>
      </c>
      <c r="H28" s="8">
        <v>2025</v>
      </c>
      <c r="I28" s="243"/>
      <c r="J28" s="243"/>
    </row>
    <row r="29" spans="1:136" ht="46.5" customHeight="1" x14ac:dyDescent="0.25">
      <c r="B29" s="195" t="s">
        <v>537</v>
      </c>
      <c r="C29" s="196" t="s">
        <v>113</v>
      </c>
      <c r="D29" s="9">
        <v>2025</v>
      </c>
      <c r="E29" s="11" t="s">
        <v>51</v>
      </c>
      <c r="F29" s="11" t="s">
        <v>534</v>
      </c>
      <c r="G29" s="11" t="s">
        <v>534</v>
      </c>
      <c r="H29" s="11" t="s">
        <v>534</v>
      </c>
      <c r="I29" s="303" t="s">
        <v>548</v>
      </c>
      <c r="J29" s="282"/>
    </row>
    <row r="30" spans="1:136" ht="33" customHeight="1" x14ac:dyDescent="0.25">
      <c r="B30" s="37" t="s">
        <v>498</v>
      </c>
      <c r="C30" s="197" t="s">
        <v>113</v>
      </c>
      <c r="D30" s="13">
        <v>2025</v>
      </c>
      <c r="E30" s="13" t="s">
        <v>51</v>
      </c>
      <c r="F30" s="26">
        <v>44714</v>
      </c>
      <c r="G30" s="26">
        <v>50000</v>
      </c>
      <c r="H30" s="26">
        <v>50000</v>
      </c>
      <c r="I30" s="367" t="s">
        <v>454</v>
      </c>
      <c r="J30" s="368"/>
      <c r="K30" s="355"/>
      <c r="L30" s="356"/>
      <c r="M30" s="356"/>
    </row>
    <row r="31" spans="1:136" ht="33" customHeight="1" x14ac:dyDescent="0.25">
      <c r="B31" s="37" t="s">
        <v>457</v>
      </c>
      <c r="C31" s="197" t="s">
        <v>113</v>
      </c>
      <c r="D31" s="13">
        <v>2025</v>
      </c>
      <c r="E31" s="13" t="s">
        <v>114</v>
      </c>
      <c r="F31" s="26">
        <v>15800</v>
      </c>
      <c r="G31" s="26">
        <v>15000</v>
      </c>
      <c r="H31" s="26">
        <v>15000</v>
      </c>
      <c r="I31" s="367" t="s">
        <v>454</v>
      </c>
      <c r="J31" s="368"/>
      <c r="K31" s="355"/>
      <c r="L31" s="356"/>
      <c r="M31" s="356"/>
    </row>
    <row r="32" spans="1:136" ht="33" customHeight="1" x14ac:dyDescent="0.25">
      <c r="B32" s="62" t="s">
        <v>532</v>
      </c>
      <c r="C32" s="53" t="s">
        <v>113</v>
      </c>
      <c r="D32" s="198">
        <v>2025</v>
      </c>
      <c r="E32" s="198" t="s">
        <v>51</v>
      </c>
      <c r="F32" s="199">
        <v>200</v>
      </c>
      <c r="G32" s="199">
        <v>200</v>
      </c>
      <c r="H32" s="199">
        <v>200</v>
      </c>
      <c r="I32" s="377" t="s">
        <v>454</v>
      </c>
      <c r="J32" s="378"/>
    </row>
    <row r="33" spans="2:13" x14ac:dyDescent="0.25">
      <c r="B33" s="12"/>
      <c r="C33" s="12"/>
      <c r="D33" s="12"/>
      <c r="E33" s="12"/>
      <c r="F33" s="12"/>
      <c r="G33" s="12"/>
      <c r="H33" s="12"/>
      <c r="I33" s="12"/>
      <c r="J33" s="12"/>
    </row>
    <row r="34" spans="2:13" s="138" customFormat="1" ht="22.95" customHeight="1" x14ac:dyDescent="0.25">
      <c r="B34" s="372" t="s">
        <v>477</v>
      </c>
      <c r="C34" s="372"/>
      <c r="D34" s="372"/>
      <c r="E34" s="372"/>
      <c r="F34" s="372"/>
      <c r="G34" s="372"/>
      <c r="H34" s="372"/>
      <c r="I34" s="372"/>
      <c r="J34" s="372"/>
    </row>
    <row r="35" spans="2:13" ht="18.75" customHeight="1" x14ac:dyDescent="0.25">
      <c r="B35" s="369" t="s">
        <v>88</v>
      </c>
      <c r="C35" s="370"/>
      <c r="D35" s="370"/>
      <c r="E35" s="370"/>
      <c r="F35" s="370"/>
      <c r="G35" s="370"/>
      <c r="H35" s="370"/>
      <c r="I35" s="329"/>
      <c r="J35" s="330"/>
    </row>
    <row r="36" spans="2:13" s="27" customFormat="1" ht="27" customHeight="1" x14ac:dyDescent="0.25">
      <c r="B36" s="262" t="s">
        <v>52</v>
      </c>
      <c r="C36" s="262"/>
      <c r="D36" s="61" t="s">
        <v>22</v>
      </c>
      <c r="E36" s="61" t="s">
        <v>23</v>
      </c>
      <c r="F36" s="61" t="s">
        <v>24</v>
      </c>
      <c r="G36" s="61" t="s">
        <v>25</v>
      </c>
      <c r="H36" s="61" t="s">
        <v>53</v>
      </c>
      <c r="I36" s="61" t="s">
        <v>54</v>
      </c>
      <c r="J36" s="61" t="s">
        <v>55</v>
      </c>
    </row>
    <row r="37" spans="2:13" s="27" customFormat="1" ht="27" customHeight="1" x14ac:dyDescent="0.25">
      <c r="B37" s="350" t="s">
        <v>541</v>
      </c>
      <c r="C37" s="351"/>
      <c r="D37" s="13" t="s">
        <v>86</v>
      </c>
      <c r="E37" s="13" t="s">
        <v>106</v>
      </c>
      <c r="F37" s="48">
        <v>1.7</v>
      </c>
      <c r="G37" s="13">
        <v>2012</v>
      </c>
      <c r="H37" s="228">
        <v>1.8</v>
      </c>
      <c r="I37" s="228">
        <v>1.8</v>
      </c>
      <c r="J37" s="228">
        <v>1.8</v>
      </c>
      <c r="K37" s="229" t="s">
        <v>542</v>
      </c>
    </row>
    <row r="38" spans="2:13" ht="27.75" customHeight="1" x14ac:dyDescent="0.25">
      <c r="B38" s="350" t="s">
        <v>123</v>
      </c>
      <c r="C38" s="351"/>
      <c r="D38" s="13" t="s">
        <v>73</v>
      </c>
      <c r="E38" s="40" t="s">
        <v>115</v>
      </c>
      <c r="F38" s="48">
        <v>0</v>
      </c>
      <c r="G38" s="13">
        <v>2022</v>
      </c>
      <c r="H38" s="26">
        <v>1</v>
      </c>
      <c r="I38" s="26">
        <v>1</v>
      </c>
      <c r="J38" s="13">
        <v>1</v>
      </c>
      <c r="K38" s="353"/>
      <c r="L38" s="354"/>
      <c r="M38" s="211"/>
    </row>
    <row r="39" spans="2:13" ht="27" customHeight="1" x14ac:dyDescent="0.25">
      <c r="B39" s="258" t="s">
        <v>59</v>
      </c>
      <c r="C39" s="258" t="s">
        <v>60</v>
      </c>
      <c r="D39" s="258" t="s">
        <v>61</v>
      </c>
      <c r="E39" s="258" t="s">
        <v>49</v>
      </c>
      <c r="F39" s="357" t="s">
        <v>62</v>
      </c>
      <c r="G39" s="358"/>
      <c r="H39" s="358"/>
      <c r="I39" s="243" t="s">
        <v>63</v>
      </c>
      <c r="J39" s="243"/>
    </row>
    <row r="40" spans="2:13" ht="27" customHeight="1" x14ac:dyDescent="0.25">
      <c r="B40" s="259"/>
      <c r="C40" s="259"/>
      <c r="D40" s="259"/>
      <c r="E40" s="259"/>
      <c r="F40" s="7">
        <v>2023</v>
      </c>
      <c r="G40" s="7">
        <v>2024</v>
      </c>
      <c r="H40" s="8">
        <v>2025</v>
      </c>
      <c r="I40" s="243"/>
      <c r="J40" s="243"/>
    </row>
    <row r="41" spans="2:13" ht="79.2" customHeight="1" x14ac:dyDescent="0.25">
      <c r="B41" s="212" t="s">
        <v>500</v>
      </c>
      <c r="C41" s="213" t="s">
        <v>113</v>
      </c>
      <c r="D41" s="11">
        <v>2024</v>
      </c>
      <c r="E41" s="11" t="s">
        <v>51</v>
      </c>
      <c r="F41" s="11" t="s">
        <v>534</v>
      </c>
      <c r="G41" s="11" t="s">
        <v>534</v>
      </c>
      <c r="H41" s="11" t="s">
        <v>534</v>
      </c>
      <c r="I41" s="373" t="s">
        <v>548</v>
      </c>
      <c r="J41" s="374"/>
    </row>
    <row r="42" spans="2:13" ht="22.95" customHeight="1" x14ac:dyDescent="0.25">
      <c r="B42" s="375" t="s">
        <v>499</v>
      </c>
      <c r="C42" s="371" t="s">
        <v>113</v>
      </c>
      <c r="D42" s="225">
        <v>2025</v>
      </c>
      <c r="E42" s="231" t="s">
        <v>114</v>
      </c>
      <c r="F42" s="227">
        <v>14285</v>
      </c>
      <c r="G42" s="136">
        <v>14285</v>
      </c>
      <c r="H42" s="150">
        <v>14285</v>
      </c>
      <c r="I42" s="390" t="s">
        <v>454</v>
      </c>
      <c r="J42" s="391"/>
      <c r="K42" s="130"/>
    </row>
    <row r="43" spans="2:13" ht="22.95" customHeight="1" x14ac:dyDescent="0.25">
      <c r="B43" s="376"/>
      <c r="C43" s="371"/>
      <c r="D43" s="13">
        <v>2025</v>
      </c>
      <c r="E43" s="13" t="s">
        <v>51</v>
      </c>
      <c r="F43" s="230">
        <v>20000</v>
      </c>
      <c r="G43" s="136">
        <v>25000</v>
      </c>
      <c r="H43" s="150">
        <v>30000</v>
      </c>
      <c r="I43" s="386"/>
      <c r="J43" s="392"/>
    </row>
    <row r="44" spans="2:13" ht="46.5" customHeight="1" x14ac:dyDescent="0.25">
      <c r="B44" s="214" t="s">
        <v>124</v>
      </c>
      <c r="C44" s="50" t="s">
        <v>120</v>
      </c>
      <c r="D44" s="226">
        <v>2025</v>
      </c>
      <c r="E44" s="215" t="s">
        <v>51</v>
      </c>
      <c r="F44" s="11" t="s">
        <v>534</v>
      </c>
      <c r="G44" s="11" t="s">
        <v>534</v>
      </c>
      <c r="H44" s="11" t="s">
        <v>534</v>
      </c>
      <c r="I44" s="303" t="s">
        <v>548</v>
      </c>
      <c r="J44" s="282"/>
    </row>
    <row r="45" spans="2:13" x14ac:dyDescent="0.25">
      <c r="B45" s="12"/>
      <c r="C45" s="12"/>
      <c r="D45" s="12"/>
      <c r="E45" s="12"/>
      <c r="F45" s="12"/>
      <c r="G45" s="12"/>
      <c r="H45" s="12"/>
      <c r="I45" s="12"/>
      <c r="J45" s="12"/>
    </row>
    <row r="46" spans="2:13" s="138" customFormat="1" ht="22.95" customHeight="1" x14ac:dyDescent="0.25">
      <c r="B46" s="362" t="s">
        <v>125</v>
      </c>
      <c r="C46" s="363"/>
      <c r="D46" s="363"/>
      <c r="E46" s="363"/>
      <c r="F46" s="363"/>
      <c r="G46" s="363"/>
      <c r="H46" s="363"/>
      <c r="I46" s="363"/>
      <c r="J46" s="364"/>
    </row>
    <row r="47" spans="2:13" ht="12.75" customHeight="1" x14ac:dyDescent="0.25">
      <c r="B47" s="369" t="s">
        <v>88</v>
      </c>
      <c r="C47" s="370"/>
      <c r="D47" s="370"/>
      <c r="E47" s="370"/>
      <c r="F47" s="370"/>
      <c r="G47" s="370"/>
      <c r="H47" s="370"/>
      <c r="I47" s="329"/>
      <c r="J47" s="330"/>
    </row>
    <row r="48" spans="2:13" s="27" customFormat="1" ht="26.4" x14ac:dyDescent="0.25">
      <c r="B48" s="262" t="s">
        <v>52</v>
      </c>
      <c r="C48" s="262"/>
      <c r="D48" s="61" t="s">
        <v>22</v>
      </c>
      <c r="E48" s="61" t="s">
        <v>23</v>
      </c>
      <c r="F48" s="61" t="s">
        <v>24</v>
      </c>
      <c r="G48" s="61" t="s">
        <v>25</v>
      </c>
      <c r="H48" s="61" t="s">
        <v>53</v>
      </c>
      <c r="I48" s="61" t="s">
        <v>54</v>
      </c>
      <c r="J48" s="61" t="s">
        <v>55</v>
      </c>
    </row>
    <row r="49" spans="2:11" ht="15" customHeight="1" x14ac:dyDescent="0.25">
      <c r="B49" s="365" t="s">
        <v>127</v>
      </c>
      <c r="C49" s="366"/>
      <c r="D49" s="11" t="s">
        <v>128</v>
      </c>
      <c r="E49" s="40" t="s">
        <v>115</v>
      </c>
      <c r="F49" s="13">
        <v>60</v>
      </c>
      <c r="G49" s="11">
        <v>2022</v>
      </c>
      <c r="H49" s="134">
        <v>65</v>
      </c>
      <c r="I49" s="135">
        <v>70</v>
      </c>
      <c r="J49" s="135">
        <v>75</v>
      </c>
    </row>
    <row r="50" spans="2:11" ht="27" customHeight="1" x14ac:dyDescent="0.25">
      <c r="B50" s="258" t="s">
        <v>59</v>
      </c>
      <c r="C50" s="258" t="s">
        <v>60</v>
      </c>
      <c r="D50" s="258" t="s">
        <v>61</v>
      </c>
      <c r="E50" s="258" t="s">
        <v>49</v>
      </c>
      <c r="F50" s="357" t="s">
        <v>62</v>
      </c>
      <c r="G50" s="358"/>
      <c r="H50" s="358"/>
      <c r="I50" s="243" t="s">
        <v>63</v>
      </c>
      <c r="J50" s="243"/>
    </row>
    <row r="51" spans="2:11" ht="27" customHeight="1" x14ac:dyDescent="0.25">
      <c r="B51" s="259"/>
      <c r="C51" s="259"/>
      <c r="D51" s="259"/>
      <c r="E51" s="259"/>
      <c r="F51" s="7">
        <v>2023</v>
      </c>
      <c r="G51" s="7">
        <v>2024</v>
      </c>
      <c r="H51" s="8">
        <v>2025</v>
      </c>
      <c r="I51" s="243"/>
      <c r="J51" s="243"/>
    </row>
    <row r="52" spans="2:11" ht="48.75" customHeight="1" x14ac:dyDescent="0.25">
      <c r="B52" s="195" t="s">
        <v>129</v>
      </c>
      <c r="C52" s="200" t="s">
        <v>113</v>
      </c>
      <c r="D52" s="9">
        <v>2025</v>
      </c>
      <c r="E52" s="10" t="s">
        <v>51</v>
      </c>
      <c r="F52" s="136">
        <v>0</v>
      </c>
      <c r="G52" s="136"/>
      <c r="H52" s="201"/>
      <c r="I52" s="360" t="s">
        <v>549</v>
      </c>
      <c r="J52" s="361"/>
    </row>
    <row r="53" spans="2:11" ht="38.25" customHeight="1" x14ac:dyDescent="0.25">
      <c r="B53" s="375" t="s">
        <v>478</v>
      </c>
      <c r="C53" s="379" t="s">
        <v>113</v>
      </c>
      <c r="D53" s="9">
        <v>2025</v>
      </c>
      <c r="E53" s="13" t="s">
        <v>126</v>
      </c>
      <c r="F53" s="152">
        <v>0</v>
      </c>
      <c r="G53" s="152">
        <v>5000</v>
      </c>
      <c r="H53" s="202">
        <v>5000</v>
      </c>
      <c r="I53" s="381" t="s">
        <v>455</v>
      </c>
      <c r="J53" s="382"/>
    </row>
    <row r="54" spans="2:11" ht="30" customHeight="1" x14ac:dyDescent="0.25">
      <c r="B54" s="376"/>
      <c r="C54" s="380"/>
      <c r="D54" s="9">
        <v>2025</v>
      </c>
      <c r="E54" s="11" t="s">
        <v>51</v>
      </c>
      <c r="F54" s="136">
        <v>11000</v>
      </c>
      <c r="G54" s="136">
        <v>11000</v>
      </c>
      <c r="H54" s="150">
        <v>11000</v>
      </c>
      <c r="I54" s="383"/>
      <c r="J54" s="384"/>
    </row>
    <row r="55" spans="2:11" s="138" customFormat="1" ht="22.95" customHeight="1" x14ac:dyDescent="0.25">
      <c r="B55" s="362" t="s">
        <v>476</v>
      </c>
      <c r="C55" s="363"/>
      <c r="D55" s="363"/>
      <c r="E55" s="363"/>
      <c r="F55" s="363"/>
      <c r="G55" s="363"/>
      <c r="H55" s="363"/>
      <c r="I55" s="363"/>
      <c r="J55" s="364"/>
    </row>
    <row r="56" spans="2:11" ht="12.6" customHeight="1" x14ac:dyDescent="0.25">
      <c r="B56" s="369" t="s">
        <v>88</v>
      </c>
      <c r="C56" s="370"/>
      <c r="D56" s="370"/>
      <c r="E56" s="370"/>
      <c r="F56" s="370"/>
      <c r="G56" s="370"/>
      <c r="H56" s="370"/>
      <c r="I56" s="329"/>
      <c r="J56" s="330"/>
    </row>
    <row r="57" spans="2:11" s="27" customFormat="1" ht="26.4" x14ac:dyDescent="0.25">
      <c r="B57" s="262" t="s">
        <v>52</v>
      </c>
      <c r="C57" s="262"/>
      <c r="D57" s="61" t="s">
        <v>22</v>
      </c>
      <c r="E57" s="61" t="s">
        <v>23</v>
      </c>
      <c r="F57" s="61" t="s">
        <v>24</v>
      </c>
      <c r="G57" s="61" t="s">
        <v>25</v>
      </c>
      <c r="H57" s="61" t="s">
        <v>53</v>
      </c>
      <c r="I57" s="61" t="s">
        <v>54</v>
      </c>
      <c r="J57" s="61" t="s">
        <v>55</v>
      </c>
    </row>
    <row r="58" spans="2:11" ht="34.5" customHeight="1" x14ac:dyDescent="0.25">
      <c r="B58" s="365" t="s">
        <v>516</v>
      </c>
      <c r="C58" s="366"/>
      <c r="D58" s="109" t="s">
        <v>529</v>
      </c>
      <c r="E58" s="35" t="s">
        <v>115</v>
      </c>
      <c r="F58" s="136">
        <v>34400</v>
      </c>
      <c r="G58" s="63">
        <v>2021</v>
      </c>
      <c r="H58" s="136">
        <v>34400</v>
      </c>
      <c r="I58" s="137">
        <v>34400</v>
      </c>
      <c r="J58" s="137">
        <v>34400</v>
      </c>
    </row>
    <row r="59" spans="2:11" ht="27" customHeight="1" x14ac:dyDescent="0.25">
      <c r="B59" s="258" t="s">
        <v>59</v>
      </c>
      <c r="C59" s="258" t="s">
        <v>60</v>
      </c>
      <c r="D59" s="258" t="s">
        <v>61</v>
      </c>
      <c r="E59" s="258" t="s">
        <v>49</v>
      </c>
      <c r="F59" s="357" t="s">
        <v>62</v>
      </c>
      <c r="G59" s="358"/>
      <c r="H59" s="358"/>
      <c r="I59" s="243" t="s">
        <v>63</v>
      </c>
      <c r="J59" s="243"/>
    </row>
    <row r="60" spans="2:11" ht="27" customHeight="1" x14ac:dyDescent="0.25">
      <c r="B60" s="335"/>
      <c r="C60" s="335"/>
      <c r="D60" s="335"/>
      <c r="E60" s="335"/>
      <c r="F60" s="114">
        <v>2023</v>
      </c>
      <c r="G60" s="114">
        <v>2024</v>
      </c>
      <c r="H60" s="115">
        <v>2025</v>
      </c>
      <c r="I60" s="359"/>
      <c r="J60" s="359"/>
    </row>
    <row r="61" spans="2:11" ht="46.5" customHeight="1" x14ac:dyDescent="0.25">
      <c r="B61" s="148" t="s">
        <v>501</v>
      </c>
      <c r="C61" s="203" t="s">
        <v>113</v>
      </c>
      <c r="D61" s="11">
        <v>2025</v>
      </c>
      <c r="E61" s="10" t="s">
        <v>51</v>
      </c>
      <c r="F61" s="136">
        <v>100000</v>
      </c>
      <c r="G61" s="136">
        <v>100000</v>
      </c>
      <c r="H61" s="136">
        <v>100000</v>
      </c>
      <c r="I61" s="385" t="s">
        <v>456</v>
      </c>
      <c r="J61" s="385"/>
    </row>
    <row r="62" spans="2:11" s="138" customFormat="1" ht="22.95" customHeight="1" x14ac:dyDescent="0.25">
      <c r="B62" s="362" t="s">
        <v>481</v>
      </c>
      <c r="C62" s="363"/>
      <c r="D62" s="363"/>
      <c r="E62" s="363"/>
      <c r="F62" s="363"/>
      <c r="G62" s="363"/>
      <c r="H62" s="363"/>
      <c r="I62" s="363"/>
      <c r="J62" s="364"/>
    </row>
    <row r="63" spans="2:11" ht="12.6" customHeight="1" x14ac:dyDescent="0.25">
      <c r="B63" s="369" t="s">
        <v>88</v>
      </c>
      <c r="C63" s="370"/>
      <c r="D63" s="370"/>
      <c r="E63" s="370"/>
      <c r="F63" s="370"/>
      <c r="G63" s="370"/>
      <c r="H63" s="370"/>
      <c r="I63" s="329"/>
      <c r="J63" s="330"/>
    </row>
    <row r="64" spans="2:11" s="27" customFormat="1" ht="26.4" x14ac:dyDescent="0.25">
      <c r="B64" s="262" t="s">
        <v>52</v>
      </c>
      <c r="C64" s="262"/>
      <c r="D64" s="61" t="s">
        <v>22</v>
      </c>
      <c r="E64" s="61" t="s">
        <v>23</v>
      </c>
      <c r="F64" s="61" t="s">
        <v>24</v>
      </c>
      <c r="G64" s="61" t="s">
        <v>25</v>
      </c>
      <c r="H64" s="61" t="s">
        <v>53</v>
      </c>
      <c r="I64" s="61" t="s">
        <v>54</v>
      </c>
      <c r="J64" s="61" t="s">
        <v>55</v>
      </c>
      <c r="K64" s="352"/>
    </row>
    <row r="65" spans="2:11" ht="22.95" customHeight="1" x14ac:dyDescent="0.25">
      <c r="B65" s="365" t="s">
        <v>530</v>
      </c>
      <c r="C65" s="366"/>
      <c r="D65" s="109" t="s">
        <v>42</v>
      </c>
      <c r="E65" s="35"/>
      <c r="F65" s="63">
        <v>47</v>
      </c>
      <c r="G65" s="63">
        <v>2021</v>
      </c>
      <c r="H65" s="136">
        <v>47</v>
      </c>
      <c r="I65" s="137">
        <v>47</v>
      </c>
      <c r="J65" s="137">
        <v>47</v>
      </c>
      <c r="K65" s="352"/>
    </row>
    <row r="66" spans="2:11" ht="27.75" customHeight="1" x14ac:dyDescent="0.25">
      <c r="B66" s="258" t="s">
        <v>59</v>
      </c>
      <c r="C66" s="258" t="s">
        <v>60</v>
      </c>
      <c r="D66" s="258" t="s">
        <v>61</v>
      </c>
      <c r="E66" s="258" t="s">
        <v>49</v>
      </c>
      <c r="F66" s="357" t="s">
        <v>62</v>
      </c>
      <c r="G66" s="358"/>
      <c r="H66" s="358"/>
      <c r="I66" s="243" t="s">
        <v>63</v>
      </c>
      <c r="J66" s="243"/>
    </row>
    <row r="67" spans="2:11" ht="22.95" customHeight="1" x14ac:dyDescent="0.25">
      <c r="B67" s="335"/>
      <c r="C67" s="335"/>
      <c r="D67" s="335"/>
      <c r="E67" s="335"/>
      <c r="F67" s="114">
        <v>2023</v>
      </c>
      <c r="G67" s="114">
        <v>2024</v>
      </c>
      <c r="H67" s="115">
        <v>2025</v>
      </c>
      <c r="I67" s="359"/>
      <c r="J67" s="359"/>
    </row>
    <row r="68" spans="2:11" ht="46.5" customHeight="1" x14ac:dyDescent="0.25">
      <c r="B68" s="204" t="s">
        <v>502</v>
      </c>
      <c r="C68" s="62" t="s">
        <v>113</v>
      </c>
      <c r="D68" s="198">
        <v>2025</v>
      </c>
      <c r="E68" s="198" t="s">
        <v>51</v>
      </c>
      <c r="F68" s="199">
        <v>21000</v>
      </c>
      <c r="G68" s="199">
        <v>25000</v>
      </c>
      <c r="H68" s="199">
        <v>25000</v>
      </c>
      <c r="I68" s="377" t="s">
        <v>454</v>
      </c>
      <c r="J68" s="378"/>
    </row>
    <row r="69" spans="2:11" ht="46.5" customHeight="1" x14ac:dyDescent="0.25">
      <c r="B69" s="37" t="s">
        <v>503</v>
      </c>
      <c r="C69" s="205" t="s">
        <v>113</v>
      </c>
      <c r="D69" s="13">
        <v>2025</v>
      </c>
      <c r="E69" s="13" t="s">
        <v>51</v>
      </c>
      <c r="F69" s="26">
        <v>1710</v>
      </c>
      <c r="G69" s="26">
        <v>1710</v>
      </c>
      <c r="H69" s="26">
        <v>1710</v>
      </c>
      <c r="I69" s="367" t="s">
        <v>458</v>
      </c>
      <c r="J69" s="368"/>
    </row>
    <row r="70" spans="2:11" ht="46.5" customHeight="1" x14ac:dyDescent="0.25">
      <c r="B70" s="37" t="s">
        <v>504</v>
      </c>
      <c r="C70" s="154" t="s">
        <v>113</v>
      </c>
      <c r="D70" s="13">
        <v>2025</v>
      </c>
      <c r="E70" s="13" t="s">
        <v>51</v>
      </c>
      <c r="F70" s="26">
        <v>2000</v>
      </c>
      <c r="G70" s="26">
        <v>2000</v>
      </c>
      <c r="H70" s="26">
        <v>2000</v>
      </c>
      <c r="I70" s="367" t="s">
        <v>458</v>
      </c>
      <c r="J70" s="368"/>
    </row>
    <row r="71" spans="2:11" ht="46.5" customHeight="1" x14ac:dyDescent="0.25">
      <c r="B71" s="62" t="s">
        <v>505</v>
      </c>
      <c r="C71" s="62" t="s">
        <v>113</v>
      </c>
      <c r="D71" s="198">
        <v>2025</v>
      </c>
      <c r="E71" s="198" t="s">
        <v>51</v>
      </c>
      <c r="F71" s="199">
        <v>1000</v>
      </c>
      <c r="G71" s="199">
        <v>1000</v>
      </c>
      <c r="H71" s="199">
        <v>1000</v>
      </c>
      <c r="I71" s="377" t="s">
        <v>454</v>
      </c>
      <c r="J71" s="378"/>
    </row>
    <row r="72" spans="2:11" ht="46.5" customHeight="1" x14ac:dyDescent="0.25">
      <c r="B72" s="62" t="s">
        <v>506</v>
      </c>
      <c r="C72" s="62" t="s">
        <v>113</v>
      </c>
      <c r="D72" s="198">
        <v>2025</v>
      </c>
      <c r="E72" s="198" t="s">
        <v>51</v>
      </c>
      <c r="F72" s="199">
        <v>1000</v>
      </c>
      <c r="G72" s="199">
        <v>1000</v>
      </c>
      <c r="H72" s="199">
        <v>1000</v>
      </c>
      <c r="I72" s="377" t="s">
        <v>454</v>
      </c>
      <c r="J72" s="378"/>
    </row>
    <row r="73" spans="2:11" ht="46.5" customHeight="1" x14ac:dyDescent="0.25">
      <c r="B73" s="204" t="s">
        <v>508</v>
      </c>
      <c r="C73" s="62" t="s">
        <v>113</v>
      </c>
      <c r="D73" s="198">
        <v>2025</v>
      </c>
      <c r="E73" s="198" t="s">
        <v>51</v>
      </c>
      <c r="F73" s="199">
        <v>2469</v>
      </c>
      <c r="G73" s="199">
        <v>2500</v>
      </c>
      <c r="H73" s="199">
        <v>2500</v>
      </c>
      <c r="I73" s="377" t="s">
        <v>454</v>
      </c>
      <c r="J73" s="378"/>
    </row>
    <row r="74" spans="2:11" ht="46.5" customHeight="1" x14ac:dyDescent="0.25">
      <c r="B74" s="204" t="s">
        <v>507</v>
      </c>
      <c r="C74" s="62" t="s">
        <v>113</v>
      </c>
      <c r="D74" s="198">
        <v>2025</v>
      </c>
      <c r="E74" s="198" t="s">
        <v>51</v>
      </c>
      <c r="F74" s="199">
        <v>50</v>
      </c>
      <c r="G74" s="199">
        <v>50</v>
      </c>
      <c r="H74" s="199">
        <v>50</v>
      </c>
      <c r="I74" s="377" t="s">
        <v>454</v>
      </c>
      <c r="J74" s="378"/>
    </row>
    <row r="75" spans="2:11" ht="46.5" customHeight="1" x14ac:dyDescent="0.25"/>
    <row r="76" spans="2:11" ht="46.5" customHeight="1" x14ac:dyDescent="0.25"/>
  </sheetData>
  <mergeCells count="98">
    <mergeCell ref="E50:E51"/>
    <mergeCell ref="D27:D28"/>
    <mergeCell ref="E27:E28"/>
    <mergeCell ref="F27:H27"/>
    <mergeCell ref="I27:J28"/>
    <mergeCell ref="I30:J30"/>
    <mergeCell ref="E39:E40"/>
    <mergeCell ref="I42:J43"/>
    <mergeCell ref="B2:J2"/>
    <mergeCell ref="B3:J3"/>
    <mergeCell ref="B4:J4"/>
    <mergeCell ref="I5:J5"/>
    <mergeCell ref="I6:J6"/>
    <mergeCell ref="B12:J12"/>
    <mergeCell ref="B13:C13"/>
    <mergeCell ref="I17:J17"/>
    <mergeCell ref="B14:C14"/>
    <mergeCell ref="I7:J7"/>
    <mergeCell ref="I8:J8"/>
    <mergeCell ref="I9:J9"/>
    <mergeCell ref="B11:J11"/>
    <mergeCell ref="I15:J16"/>
    <mergeCell ref="B15:B16"/>
    <mergeCell ref="C15:C16"/>
    <mergeCell ref="D15:D16"/>
    <mergeCell ref="E15:E16"/>
    <mergeCell ref="F15:H15"/>
    <mergeCell ref="B38:C38"/>
    <mergeCell ref="B39:B40"/>
    <mergeCell ref="I18:J18"/>
    <mergeCell ref="B19:B20"/>
    <mergeCell ref="I21:J21"/>
    <mergeCell ref="I19:J20"/>
    <mergeCell ref="B25:C25"/>
    <mergeCell ref="B26:C26"/>
    <mergeCell ref="I29:J29"/>
    <mergeCell ref="B23:J23"/>
    <mergeCell ref="B24:J24"/>
    <mergeCell ref="B27:B28"/>
    <mergeCell ref="C27:C28"/>
    <mergeCell ref="I39:J40"/>
    <mergeCell ref="I32:J32"/>
    <mergeCell ref="D39:D40"/>
    <mergeCell ref="D59:D60"/>
    <mergeCell ref="I70:J70"/>
    <mergeCell ref="B62:J62"/>
    <mergeCell ref="I72:J72"/>
    <mergeCell ref="I69:J69"/>
    <mergeCell ref="I71:J71"/>
    <mergeCell ref="I68:J68"/>
    <mergeCell ref="B36:C36"/>
    <mergeCell ref="I74:J74"/>
    <mergeCell ref="C53:C54"/>
    <mergeCell ref="B53:B54"/>
    <mergeCell ref="I53:J54"/>
    <mergeCell ref="B55:J55"/>
    <mergeCell ref="B56:J56"/>
    <mergeCell ref="B57:C57"/>
    <mergeCell ref="B58:C58"/>
    <mergeCell ref="B59:B60"/>
    <mergeCell ref="B63:J63"/>
    <mergeCell ref="B64:C64"/>
    <mergeCell ref="B65:C65"/>
    <mergeCell ref="I61:J61"/>
    <mergeCell ref="I73:J73"/>
    <mergeCell ref="C59:C60"/>
    <mergeCell ref="B50:B51"/>
    <mergeCell ref="C50:C51"/>
    <mergeCell ref="I50:J51"/>
    <mergeCell ref="I31:J31"/>
    <mergeCell ref="B35:J35"/>
    <mergeCell ref="B48:C48"/>
    <mergeCell ref="B47:J47"/>
    <mergeCell ref="C42:C43"/>
    <mergeCell ref="C39:C40"/>
    <mergeCell ref="B34:J34"/>
    <mergeCell ref="F50:H50"/>
    <mergeCell ref="I44:J44"/>
    <mergeCell ref="D50:D51"/>
    <mergeCell ref="I41:J41"/>
    <mergeCell ref="F39:H39"/>
    <mergeCell ref="B42:B43"/>
    <mergeCell ref="B37:C37"/>
    <mergeCell ref="K64:K65"/>
    <mergeCell ref="K38:L38"/>
    <mergeCell ref="K30:M31"/>
    <mergeCell ref="B66:B67"/>
    <mergeCell ref="C66:C67"/>
    <mergeCell ref="D66:D67"/>
    <mergeCell ref="E66:E67"/>
    <mergeCell ref="F66:H66"/>
    <mergeCell ref="I66:J67"/>
    <mergeCell ref="E59:E60"/>
    <mergeCell ref="F59:H59"/>
    <mergeCell ref="I59:J60"/>
    <mergeCell ref="I52:J52"/>
    <mergeCell ref="B46:J46"/>
    <mergeCell ref="B49:C49"/>
  </mergeCells>
  <phoneticPr fontId="21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7"/>
  </sheetPr>
  <dimension ref="B1:P38"/>
  <sheetViews>
    <sheetView showGridLines="0" zoomScale="70" zoomScaleNormal="70" workbookViewId="0">
      <selection activeCell="B21" sqref="B21:C21"/>
    </sheetView>
  </sheetViews>
  <sheetFormatPr defaultColWidth="8.77734375" defaultRowHeight="13.2" x14ac:dyDescent="0.25"/>
  <cols>
    <col min="1" max="1" width="10.77734375" style="1" customWidth="1"/>
    <col min="2" max="2" width="64.77734375" style="1" customWidth="1"/>
    <col min="3" max="3" width="33.77734375" style="1" customWidth="1"/>
    <col min="4" max="4" width="16" style="1" customWidth="1"/>
    <col min="5" max="5" width="22.6640625" style="1" customWidth="1"/>
    <col min="6" max="8" width="17.77734375" style="1" customWidth="1"/>
    <col min="9" max="9" width="16.6640625" style="1" customWidth="1"/>
    <col min="10" max="10" width="17.33203125" style="1" customWidth="1"/>
    <col min="11" max="16384" width="8.77734375" style="1"/>
  </cols>
  <sheetData>
    <row r="1" spans="2:16" x14ac:dyDescent="0.25">
      <c r="J1" s="2"/>
    </row>
    <row r="2" spans="2:16" s="51" customFormat="1" ht="19.95" customHeight="1" x14ac:dyDescent="0.25">
      <c r="B2" s="260" t="s">
        <v>515</v>
      </c>
      <c r="C2" s="260"/>
      <c r="D2" s="260"/>
      <c r="E2" s="260"/>
      <c r="F2" s="260"/>
      <c r="G2" s="260"/>
      <c r="H2" s="260"/>
      <c r="I2" s="260"/>
      <c r="J2" s="260"/>
    </row>
    <row r="3" spans="2:16" s="51" customFormat="1" ht="15" customHeight="1" x14ac:dyDescent="0.25">
      <c r="B3" s="261" t="s">
        <v>102</v>
      </c>
      <c r="C3" s="261"/>
      <c r="D3" s="261"/>
      <c r="E3" s="261"/>
      <c r="F3" s="261"/>
      <c r="G3" s="261"/>
      <c r="H3" s="261"/>
      <c r="I3" s="261"/>
      <c r="J3" s="261"/>
    </row>
    <row r="4" spans="2:16" s="51" customFormat="1" ht="18.600000000000001" customHeight="1" x14ac:dyDescent="0.25">
      <c r="B4" s="321" t="s">
        <v>103</v>
      </c>
      <c r="C4" s="321"/>
      <c r="D4" s="321"/>
      <c r="E4" s="321"/>
      <c r="F4" s="321"/>
      <c r="G4" s="321"/>
      <c r="H4" s="321"/>
      <c r="I4" s="321"/>
      <c r="J4" s="321"/>
    </row>
    <row r="5" spans="2:16" s="51" customFormat="1" ht="26.4" x14ac:dyDescent="0.25">
      <c r="B5" s="3" t="s">
        <v>36</v>
      </c>
      <c r="C5" s="3" t="s">
        <v>22</v>
      </c>
      <c r="D5" s="3" t="s">
        <v>23</v>
      </c>
      <c r="E5" s="3" t="s">
        <v>24</v>
      </c>
      <c r="F5" s="3" t="s">
        <v>25</v>
      </c>
      <c r="G5" s="3" t="s">
        <v>37</v>
      </c>
      <c r="H5" s="34" t="s">
        <v>38</v>
      </c>
      <c r="I5" s="322" t="s">
        <v>39</v>
      </c>
      <c r="J5" s="322"/>
    </row>
    <row r="6" spans="2:16" s="51" customFormat="1" ht="53.4" customHeight="1" x14ac:dyDescent="0.25">
      <c r="B6" s="39" t="s">
        <v>130</v>
      </c>
      <c r="C6" s="48" t="s">
        <v>42</v>
      </c>
      <c r="D6" s="63" t="s">
        <v>131</v>
      </c>
      <c r="E6" s="49">
        <v>4300</v>
      </c>
      <c r="F6" s="48">
        <v>2020</v>
      </c>
      <c r="G6" s="49">
        <f>+E6+(E6*3.5%)</f>
        <v>4450.5</v>
      </c>
      <c r="H6" s="49">
        <f>G6+(G6*3.5%)</f>
        <v>4606.2674999999999</v>
      </c>
      <c r="I6" s="406">
        <f>+H6+(H6*3.5%)</f>
        <v>4767.4868624999999</v>
      </c>
      <c r="J6" s="407"/>
    </row>
    <row r="7" spans="2:16" s="51" customFormat="1" ht="38.25" customHeight="1" x14ac:dyDescent="0.25">
      <c r="B7" s="39" t="s">
        <v>132</v>
      </c>
      <c r="C7" s="48" t="s">
        <v>133</v>
      </c>
      <c r="D7" s="63" t="s">
        <v>134</v>
      </c>
      <c r="E7" s="48" t="s">
        <v>135</v>
      </c>
      <c r="F7" s="48">
        <v>2022</v>
      </c>
      <c r="G7" s="48" t="s">
        <v>135</v>
      </c>
      <c r="H7" s="48" t="s">
        <v>135</v>
      </c>
      <c r="I7" s="293" t="s">
        <v>539</v>
      </c>
      <c r="J7" s="293"/>
    </row>
    <row r="8" spans="2:16" s="133" customFormat="1" ht="22.95" customHeight="1" x14ac:dyDescent="0.25">
      <c r="B8" s="248" t="s">
        <v>136</v>
      </c>
      <c r="C8" s="249"/>
      <c r="D8" s="249"/>
      <c r="E8" s="249"/>
      <c r="F8" s="249"/>
      <c r="G8" s="249"/>
      <c r="H8" s="249"/>
      <c r="I8" s="249"/>
      <c r="J8" s="250"/>
    </row>
    <row r="9" spans="2:16" x14ac:dyDescent="0.25">
      <c r="B9" s="369" t="s">
        <v>137</v>
      </c>
      <c r="C9" s="370"/>
      <c r="D9" s="370"/>
      <c r="E9" s="370"/>
      <c r="F9" s="370"/>
      <c r="G9" s="370"/>
      <c r="H9" s="370"/>
      <c r="I9" s="329"/>
      <c r="J9" s="330"/>
    </row>
    <row r="10" spans="2:16" ht="26.4" x14ac:dyDescent="0.25">
      <c r="B10" s="321" t="s">
        <v>52</v>
      </c>
      <c r="C10" s="321"/>
      <c r="D10" s="23" t="s">
        <v>22</v>
      </c>
      <c r="E10" s="24" t="s">
        <v>23</v>
      </c>
      <c r="F10" s="24" t="s">
        <v>24</v>
      </c>
      <c r="G10" s="24" t="s">
        <v>25</v>
      </c>
      <c r="H10" s="24" t="s">
        <v>53</v>
      </c>
      <c r="I10" s="119" t="s">
        <v>54</v>
      </c>
      <c r="J10" s="119" t="s">
        <v>55</v>
      </c>
    </row>
    <row r="11" spans="2:16" ht="38.25" customHeight="1" x14ac:dyDescent="0.25">
      <c r="B11" s="256" t="s">
        <v>138</v>
      </c>
      <c r="C11" s="257"/>
      <c r="D11" s="11" t="s">
        <v>42</v>
      </c>
      <c r="E11" s="50" t="s">
        <v>113</v>
      </c>
      <c r="F11" s="165">
        <v>0</v>
      </c>
      <c r="G11" s="165">
        <v>2022</v>
      </c>
      <c r="H11" s="165">
        <v>8</v>
      </c>
      <c r="I11" s="165">
        <v>10</v>
      </c>
      <c r="J11" s="165">
        <v>12</v>
      </c>
      <c r="K11" s="130"/>
    </row>
    <row r="12" spans="2:16" ht="27" customHeight="1" x14ac:dyDescent="0.25">
      <c r="B12" s="258" t="s">
        <v>59</v>
      </c>
      <c r="C12" s="258" t="s">
        <v>60</v>
      </c>
      <c r="D12" s="258" t="s">
        <v>61</v>
      </c>
      <c r="E12" s="258" t="s">
        <v>49</v>
      </c>
      <c r="F12" s="357" t="s">
        <v>62</v>
      </c>
      <c r="G12" s="358"/>
      <c r="H12" s="358"/>
      <c r="I12" s="399" t="s">
        <v>63</v>
      </c>
      <c r="J12" s="399"/>
    </row>
    <row r="13" spans="2:16" ht="27" customHeight="1" x14ac:dyDescent="0.25">
      <c r="B13" s="259"/>
      <c r="C13" s="259"/>
      <c r="D13" s="259"/>
      <c r="E13" s="259"/>
      <c r="F13" s="7">
        <v>2023</v>
      </c>
      <c r="G13" s="7">
        <v>2024</v>
      </c>
      <c r="H13" s="8">
        <v>2025</v>
      </c>
      <c r="I13" s="399"/>
      <c r="J13" s="399"/>
    </row>
    <row r="14" spans="2:16" ht="46.5" customHeight="1" x14ac:dyDescent="0.25">
      <c r="B14" s="195" t="s">
        <v>485</v>
      </c>
      <c r="C14" s="50" t="s">
        <v>113</v>
      </c>
      <c r="D14" s="9">
        <v>2025</v>
      </c>
      <c r="E14" s="148" t="s">
        <v>51</v>
      </c>
      <c r="F14" s="11" t="s">
        <v>534</v>
      </c>
      <c r="G14" s="11" t="s">
        <v>534</v>
      </c>
      <c r="H14" s="11" t="s">
        <v>534</v>
      </c>
      <c r="I14" s="265" t="s">
        <v>548</v>
      </c>
      <c r="J14" s="266"/>
      <c r="K14" s="295"/>
      <c r="L14" s="408"/>
      <c r="M14" s="408"/>
      <c r="N14" s="408"/>
      <c r="O14" s="408"/>
      <c r="P14" s="408"/>
    </row>
    <row r="15" spans="2:16" ht="46.5" customHeight="1" x14ac:dyDescent="0.25">
      <c r="B15" s="148" t="s">
        <v>486</v>
      </c>
      <c r="C15" s="50" t="s">
        <v>113</v>
      </c>
      <c r="D15" s="9">
        <v>2025</v>
      </c>
      <c r="E15" s="62" t="s">
        <v>51</v>
      </c>
      <c r="F15" s="11" t="s">
        <v>534</v>
      </c>
      <c r="G15" s="11" t="s">
        <v>534</v>
      </c>
      <c r="H15" s="11" t="s">
        <v>534</v>
      </c>
      <c r="I15" s="265" t="s">
        <v>548</v>
      </c>
      <c r="J15" s="266"/>
      <c r="K15" s="295"/>
      <c r="L15" s="408"/>
      <c r="M15" s="408"/>
      <c r="N15" s="408"/>
      <c r="O15" s="408"/>
      <c r="P15" s="408"/>
    </row>
    <row r="16" spans="2:16" ht="46.5" customHeight="1" x14ac:dyDescent="0.25">
      <c r="B16" s="148" t="s">
        <v>487</v>
      </c>
      <c r="C16" s="50" t="s">
        <v>113</v>
      </c>
      <c r="D16" s="9">
        <v>2025</v>
      </c>
      <c r="E16" s="62" t="s">
        <v>51</v>
      </c>
      <c r="F16" s="11" t="s">
        <v>534</v>
      </c>
      <c r="G16" s="11" t="s">
        <v>534</v>
      </c>
      <c r="H16" s="11" t="s">
        <v>534</v>
      </c>
      <c r="I16" s="265" t="s">
        <v>548</v>
      </c>
      <c r="J16" s="266"/>
      <c r="K16" s="295"/>
      <c r="L16" s="408"/>
      <c r="M16" s="408"/>
      <c r="N16" s="408"/>
      <c r="O16" s="408"/>
      <c r="P16" s="408"/>
    </row>
    <row r="17" spans="2:13" x14ac:dyDescent="0.25">
      <c r="B17" s="52"/>
      <c r="C17" s="52"/>
      <c r="D17" s="52"/>
      <c r="E17" s="52"/>
      <c r="F17" s="52"/>
      <c r="G17" s="52"/>
      <c r="H17" s="52"/>
      <c r="I17" s="52"/>
      <c r="J17" s="52"/>
    </row>
    <row r="18" spans="2:13" s="133" customFormat="1" ht="22.95" customHeight="1" x14ac:dyDescent="0.25">
      <c r="B18" s="299" t="s">
        <v>139</v>
      </c>
      <c r="C18" s="299"/>
      <c r="D18" s="299"/>
      <c r="E18" s="299"/>
      <c r="F18" s="299"/>
      <c r="G18" s="299"/>
      <c r="H18" s="299"/>
      <c r="I18" s="299"/>
      <c r="J18" s="299"/>
    </row>
    <row r="19" spans="2:13" x14ac:dyDescent="0.25">
      <c r="B19" s="369" t="s">
        <v>137</v>
      </c>
      <c r="C19" s="370"/>
      <c r="D19" s="370"/>
      <c r="E19" s="370"/>
      <c r="F19" s="370"/>
      <c r="G19" s="370"/>
      <c r="H19" s="370"/>
      <c r="I19" s="329"/>
      <c r="J19" s="330"/>
    </row>
    <row r="20" spans="2:13" ht="26.4" x14ac:dyDescent="0.25">
      <c r="B20" s="321" t="s">
        <v>52</v>
      </c>
      <c r="C20" s="321"/>
      <c r="D20" s="23" t="s">
        <v>22</v>
      </c>
      <c r="E20" s="24" t="s">
        <v>23</v>
      </c>
      <c r="F20" s="24" t="s">
        <v>24</v>
      </c>
      <c r="G20" s="24" t="s">
        <v>25</v>
      </c>
      <c r="H20" s="24" t="s">
        <v>53</v>
      </c>
      <c r="I20" s="119" t="s">
        <v>54</v>
      </c>
      <c r="J20" s="119" t="s">
        <v>55</v>
      </c>
    </row>
    <row r="21" spans="2:13" ht="40.950000000000003" customHeight="1" x14ac:dyDescent="0.25">
      <c r="B21" s="404" t="s">
        <v>479</v>
      </c>
      <c r="C21" s="405"/>
      <c r="D21" s="53" t="s">
        <v>42</v>
      </c>
      <c r="E21" s="36" t="s">
        <v>115</v>
      </c>
      <c r="F21" s="10">
        <v>28</v>
      </c>
      <c r="G21" s="11">
        <v>2021</v>
      </c>
      <c r="H21" s="11">
        <v>28</v>
      </c>
      <c r="I21" s="9">
        <v>33</v>
      </c>
      <c r="J21" s="9">
        <v>39</v>
      </c>
      <c r="K21" s="401"/>
      <c r="L21" s="356"/>
    </row>
    <row r="22" spans="2:13" ht="27" customHeight="1" x14ac:dyDescent="0.25">
      <c r="B22" s="258" t="s">
        <v>59</v>
      </c>
      <c r="C22" s="258" t="s">
        <v>60</v>
      </c>
      <c r="D22" s="258" t="s">
        <v>61</v>
      </c>
      <c r="E22" s="258" t="s">
        <v>49</v>
      </c>
      <c r="F22" s="357" t="s">
        <v>62</v>
      </c>
      <c r="G22" s="358"/>
      <c r="H22" s="358"/>
      <c r="I22" s="399" t="s">
        <v>63</v>
      </c>
      <c r="J22" s="399"/>
    </row>
    <row r="23" spans="2:13" ht="27" customHeight="1" x14ac:dyDescent="0.25">
      <c r="B23" s="259"/>
      <c r="C23" s="259"/>
      <c r="D23" s="259"/>
      <c r="E23" s="259"/>
      <c r="F23" s="7">
        <v>2023</v>
      </c>
      <c r="G23" s="7">
        <v>2024</v>
      </c>
      <c r="H23" s="8">
        <v>2025</v>
      </c>
      <c r="I23" s="399"/>
      <c r="J23" s="399"/>
    </row>
    <row r="24" spans="2:13" ht="46.5" customHeight="1" x14ac:dyDescent="0.25">
      <c r="B24" s="195" t="s">
        <v>509</v>
      </c>
      <c r="C24" s="205" t="s">
        <v>113</v>
      </c>
      <c r="D24" s="9">
        <v>2025</v>
      </c>
      <c r="E24" s="9" t="s">
        <v>51</v>
      </c>
      <c r="F24" s="9">
        <v>100</v>
      </c>
      <c r="G24" s="9">
        <v>100</v>
      </c>
      <c r="H24" s="206">
        <v>100</v>
      </c>
      <c r="I24" s="367" t="s">
        <v>458</v>
      </c>
      <c r="J24" s="266"/>
    </row>
    <row r="25" spans="2:13" ht="46.5" customHeight="1" x14ac:dyDescent="0.25">
      <c r="B25" s="37" t="s">
        <v>510</v>
      </c>
      <c r="C25" s="205" t="s">
        <v>113</v>
      </c>
      <c r="D25" s="13">
        <v>2025</v>
      </c>
      <c r="E25" s="13" t="s">
        <v>51</v>
      </c>
      <c r="F25" s="26">
        <v>200</v>
      </c>
      <c r="G25" s="13">
        <v>200</v>
      </c>
      <c r="H25" s="13">
        <v>200</v>
      </c>
      <c r="I25" s="367" t="s">
        <v>458</v>
      </c>
      <c r="J25" s="368"/>
    </row>
    <row r="26" spans="2:13" ht="46.5" customHeight="1" x14ac:dyDescent="0.25">
      <c r="B26" s="37" t="s">
        <v>511</v>
      </c>
      <c r="C26" s="205" t="s">
        <v>113</v>
      </c>
      <c r="D26" s="13">
        <v>2025</v>
      </c>
      <c r="E26" s="13" t="s">
        <v>51</v>
      </c>
      <c r="F26" s="26">
        <v>100</v>
      </c>
      <c r="G26" s="13">
        <v>100</v>
      </c>
      <c r="H26" s="13">
        <v>100</v>
      </c>
      <c r="I26" s="367" t="s">
        <v>458</v>
      </c>
      <c r="J26" s="368"/>
    </row>
    <row r="27" spans="2:13" ht="46.5" customHeight="1" x14ac:dyDescent="0.25">
      <c r="B27" s="37" t="s">
        <v>512</v>
      </c>
      <c r="C27" s="205" t="s">
        <v>113</v>
      </c>
      <c r="D27" s="13">
        <v>2025</v>
      </c>
      <c r="E27" s="13" t="s">
        <v>51</v>
      </c>
      <c r="F27" s="26">
        <v>4000</v>
      </c>
      <c r="G27" s="26">
        <v>4000</v>
      </c>
      <c r="H27" s="26">
        <v>4000</v>
      </c>
      <c r="I27" s="367" t="s">
        <v>458</v>
      </c>
      <c r="J27" s="368"/>
    </row>
    <row r="28" spans="2:13" ht="46.5" customHeight="1" x14ac:dyDescent="0.25">
      <c r="B28" s="148" t="s">
        <v>513</v>
      </c>
      <c r="C28" s="207" t="s">
        <v>113</v>
      </c>
      <c r="D28" s="9">
        <v>2025</v>
      </c>
      <c r="E28" s="9" t="s">
        <v>126</v>
      </c>
      <c r="F28" s="208">
        <v>0</v>
      </c>
      <c r="G28" s="208"/>
      <c r="H28" s="208"/>
      <c r="I28" s="281" t="s">
        <v>548</v>
      </c>
      <c r="J28" s="282"/>
      <c r="K28" s="402"/>
      <c r="L28" s="403"/>
      <c r="M28" s="403"/>
    </row>
    <row r="29" spans="2:13" ht="46.5" customHeight="1" x14ac:dyDescent="0.25">
      <c r="B29" s="148" t="s">
        <v>514</v>
      </c>
      <c r="C29" s="207" t="s">
        <v>113</v>
      </c>
      <c r="D29" s="9">
        <v>2025</v>
      </c>
      <c r="E29" s="9" t="s">
        <v>126</v>
      </c>
      <c r="F29" s="208">
        <v>0</v>
      </c>
      <c r="G29" s="208"/>
      <c r="H29" s="208"/>
      <c r="I29" s="360" t="s">
        <v>549</v>
      </c>
      <c r="J29" s="361"/>
      <c r="K29" s="402"/>
      <c r="L29" s="403"/>
      <c r="M29" s="403"/>
    </row>
    <row r="30" spans="2:13" x14ac:dyDescent="0.25">
      <c r="B30" s="52"/>
      <c r="C30" s="52"/>
      <c r="D30" s="52"/>
      <c r="E30" s="52"/>
      <c r="F30" s="52"/>
      <c r="G30" s="52"/>
      <c r="H30" s="52"/>
      <c r="I30" s="52"/>
      <c r="J30" s="52"/>
    </row>
    <row r="31" spans="2:13" s="133" customFormat="1" ht="22.95" customHeight="1" x14ac:dyDescent="0.25">
      <c r="B31" s="299" t="s">
        <v>140</v>
      </c>
      <c r="C31" s="299"/>
      <c r="D31" s="299"/>
      <c r="E31" s="299"/>
      <c r="F31" s="299"/>
      <c r="G31" s="299"/>
      <c r="H31" s="299"/>
      <c r="I31" s="299"/>
      <c r="J31" s="299"/>
    </row>
    <row r="32" spans="2:13" x14ac:dyDescent="0.25">
      <c r="B32" s="369" t="s">
        <v>137</v>
      </c>
      <c r="C32" s="370"/>
      <c r="D32" s="370"/>
      <c r="E32" s="370"/>
      <c r="F32" s="370"/>
      <c r="G32" s="370"/>
      <c r="H32" s="370"/>
      <c r="I32" s="329"/>
      <c r="J32" s="330"/>
    </row>
    <row r="33" spans="2:10" ht="27" customHeight="1" x14ac:dyDescent="0.25">
      <c r="B33" s="321" t="s">
        <v>52</v>
      </c>
      <c r="C33" s="321"/>
      <c r="D33" s="23" t="s">
        <v>22</v>
      </c>
      <c r="E33" s="24" t="s">
        <v>23</v>
      </c>
      <c r="F33" s="24" t="s">
        <v>24</v>
      </c>
      <c r="G33" s="24" t="s">
        <v>25</v>
      </c>
      <c r="H33" s="24" t="s">
        <v>53</v>
      </c>
      <c r="I33" s="119" t="s">
        <v>54</v>
      </c>
      <c r="J33" s="119" t="s">
        <v>55</v>
      </c>
    </row>
    <row r="34" spans="2:10" ht="41.4" customHeight="1" x14ac:dyDescent="0.25">
      <c r="B34" s="256" t="s">
        <v>538</v>
      </c>
      <c r="C34" s="257"/>
      <c r="D34" s="11" t="s">
        <v>141</v>
      </c>
      <c r="E34" s="36" t="s">
        <v>115</v>
      </c>
      <c r="F34" s="11" t="s">
        <v>135</v>
      </c>
      <c r="G34" s="11">
        <v>2022</v>
      </c>
      <c r="H34" s="11" t="s">
        <v>135</v>
      </c>
      <c r="I34" s="9" t="s">
        <v>135</v>
      </c>
      <c r="J34" s="9" t="s">
        <v>531</v>
      </c>
    </row>
    <row r="35" spans="2:10" ht="27" customHeight="1" x14ac:dyDescent="0.25">
      <c r="B35" s="258" t="s">
        <v>59</v>
      </c>
      <c r="C35" s="258" t="s">
        <v>60</v>
      </c>
      <c r="D35" s="258" t="s">
        <v>61</v>
      </c>
      <c r="E35" s="258" t="s">
        <v>49</v>
      </c>
      <c r="F35" s="357" t="s">
        <v>62</v>
      </c>
      <c r="G35" s="358"/>
      <c r="H35" s="358"/>
      <c r="I35" s="399" t="s">
        <v>63</v>
      </c>
      <c r="J35" s="399"/>
    </row>
    <row r="36" spans="2:10" ht="27" customHeight="1" x14ac:dyDescent="0.25">
      <c r="B36" s="335"/>
      <c r="C36" s="335"/>
      <c r="D36" s="335"/>
      <c r="E36" s="259"/>
      <c r="F36" s="7">
        <v>2023</v>
      </c>
      <c r="G36" s="7">
        <v>2024</v>
      </c>
      <c r="H36" s="8">
        <v>2025</v>
      </c>
      <c r="I36" s="399"/>
      <c r="J36" s="399"/>
    </row>
    <row r="37" spans="2:10" ht="102.6" customHeight="1" x14ac:dyDescent="0.25">
      <c r="B37" s="209" t="s">
        <v>142</v>
      </c>
      <c r="C37" s="50" t="s">
        <v>480</v>
      </c>
      <c r="D37" s="13">
        <v>2023</v>
      </c>
      <c r="E37" s="210" t="s">
        <v>51</v>
      </c>
      <c r="F37" s="136">
        <v>0</v>
      </c>
      <c r="G37" s="136"/>
      <c r="H37" s="150"/>
      <c r="I37" s="303" t="s">
        <v>548</v>
      </c>
      <c r="J37" s="282"/>
    </row>
    <row r="38" spans="2:10" ht="46.5" customHeight="1" x14ac:dyDescent="0.25">
      <c r="B38" s="209" t="s">
        <v>143</v>
      </c>
      <c r="C38" s="50" t="s">
        <v>480</v>
      </c>
      <c r="D38" s="13">
        <v>2024</v>
      </c>
      <c r="E38" s="210" t="s">
        <v>51</v>
      </c>
      <c r="F38" s="136">
        <v>0</v>
      </c>
      <c r="G38" s="136"/>
      <c r="H38" s="150"/>
      <c r="I38" s="303" t="s">
        <v>548</v>
      </c>
      <c r="J38" s="282"/>
    </row>
  </sheetData>
  <mergeCells count="50">
    <mergeCell ref="K14:P16"/>
    <mergeCell ref="B8:J8"/>
    <mergeCell ref="B9:J9"/>
    <mergeCell ref="B10:C10"/>
    <mergeCell ref="B11:C11"/>
    <mergeCell ref="B12:B13"/>
    <mergeCell ref="C12:C13"/>
    <mergeCell ref="D12:D13"/>
    <mergeCell ref="E12:E13"/>
    <mergeCell ref="F12:H12"/>
    <mergeCell ref="I12:J13"/>
    <mergeCell ref="I14:J14"/>
    <mergeCell ref="I15:J15"/>
    <mergeCell ref="I16:J16"/>
    <mergeCell ref="B2:J2"/>
    <mergeCell ref="B3:J3"/>
    <mergeCell ref="B4:J4"/>
    <mergeCell ref="I5:J5"/>
    <mergeCell ref="I7:J7"/>
    <mergeCell ref="I6:J6"/>
    <mergeCell ref="B18:J18"/>
    <mergeCell ref="B19:J19"/>
    <mergeCell ref="B20:C20"/>
    <mergeCell ref="B21:C21"/>
    <mergeCell ref="I22:J23"/>
    <mergeCell ref="B22:B23"/>
    <mergeCell ref="C22:C23"/>
    <mergeCell ref="D22:D23"/>
    <mergeCell ref="E22:E23"/>
    <mergeCell ref="F22:H22"/>
    <mergeCell ref="I38:J38"/>
    <mergeCell ref="I37:J37"/>
    <mergeCell ref="B33:C33"/>
    <mergeCell ref="B34:C34"/>
    <mergeCell ref="B35:B36"/>
    <mergeCell ref="C35:C36"/>
    <mergeCell ref="D35:D36"/>
    <mergeCell ref="E35:E36"/>
    <mergeCell ref="F35:H35"/>
    <mergeCell ref="I35:J36"/>
    <mergeCell ref="B31:J31"/>
    <mergeCell ref="B32:J32"/>
    <mergeCell ref="I27:J27"/>
    <mergeCell ref="K21:L21"/>
    <mergeCell ref="I28:J28"/>
    <mergeCell ref="I29:J29"/>
    <mergeCell ref="I25:J25"/>
    <mergeCell ref="I26:J26"/>
    <mergeCell ref="I24:J24"/>
    <mergeCell ref="K28:M29"/>
  </mergeCells>
  <phoneticPr fontId="21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F0F133-BECE-408E-8BF9-3DF63ED3D1EB}">
  <dimension ref="B2:I105"/>
  <sheetViews>
    <sheetView zoomScale="90" zoomScaleNormal="90" workbookViewId="0">
      <selection activeCell="N12" sqref="N12"/>
    </sheetView>
  </sheetViews>
  <sheetFormatPr defaultColWidth="8.77734375" defaultRowHeight="13.2" x14ac:dyDescent="0.25"/>
  <cols>
    <col min="1" max="1" width="8.77734375" style="78"/>
    <col min="2" max="2" width="52.44140625" style="78" customWidth="1"/>
    <col min="3" max="3" width="11.109375" style="78" customWidth="1"/>
    <col min="4" max="4" width="36" style="78" customWidth="1"/>
    <col min="5" max="5" width="36.44140625" style="78" customWidth="1"/>
    <col min="6" max="7" width="12.77734375" style="78" customWidth="1"/>
    <col min="8" max="8" width="14.77734375" style="78" customWidth="1"/>
    <col min="9" max="9" width="28.77734375" style="78" bestFit="1" customWidth="1"/>
    <col min="10" max="16384" width="8.77734375" style="78"/>
  </cols>
  <sheetData>
    <row r="2" spans="2:9" ht="52.8" x14ac:dyDescent="0.25">
      <c r="B2" s="75" t="s">
        <v>144</v>
      </c>
      <c r="C2" s="76" t="s">
        <v>145</v>
      </c>
      <c r="D2" s="76" t="s">
        <v>146</v>
      </c>
      <c r="E2" s="76" t="s">
        <v>147</v>
      </c>
      <c r="F2" s="77" t="s">
        <v>148</v>
      </c>
      <c r="G2" s="77" t="s">
        <v>149</v>
      </c>
      <c r="H2" s="76" t="s">
        <v>150</v>
      </c>
      <c r="I2" s="76" t="s">
        <v>151</v>
      </c>
    </row>
    <row r="3" spans="2:9" ht="17.399999999999999" customHeight="1" x14ac:dyDescent="0.25">
      <c r="B3" s="79" t="s">
        <v>152</v>
      </c>
      <c r="C3" s="80">
        <v>1101</v>
      </c>
      <c r="D3" s="81" t="s">
        <v>153</v>
      </c>
      <c r="E3" s="81" t="s">
        <v>154</v>
      </c>
      <c r="F3" s="82"/>
      <c r="G3" s="82"/>
      <c r="H3" s="82">
        <v>252719478</v>
      </c>
      <c r="I3" s="83" t="s">
        <v>155</v>
      </c>
    </row>
    <row r="4" spans="2:9" ht="15" customHeight="1" x14ac:dyDescent="0.25">
      <c r="B4" s="84" t="s">
        <v>156</v>
      </c>
      <c r="C4" s="85" t="s">
        <v>157</v>
      </c>
      <c r="D4" s="86" t="s">
        <v>158</v>
      </c>
      <c r="E4" s="86" t="s">
        <v>159</v>
      </c>
      <c r="F4" s="87">
        <v>69774838</v>
      </c>
      <c r="G4" s="87"/>
      <c r="H4" s="87">
        <v>69774838</v>
      </c>
      <c r="I4" s="88" t="s">
        <v>155</v>
      </c>
    </row>
    <row r="5" spans="2:9" ht="26.4" x14ac:dyDescent="0.25">
      <c r="B5" s="84" t="s">
        <v>160</v>
      </c>
      <c r="C5" s="85" t="s">
        <v>161</v>
      </c>
      <c r="D5" s="86" t="s">
        <v>162</v>
      </c>
      <c r="E5" s="89" t="s">
        <v>163</v>
      </c>
      <c r="F5" s="87">
        <v>6444640</v>
      </c>
      <c r="G5" s="87">
        <v>4500000</v>
      </c>
      <c r="H5" s="87">
        <v>10944640</v>
      </c>
      <c r="I5" s="88" t="s">
        <v>155</v>
      </c>
    </row>
    <row r="6" spans="2:9" ht="39.6" x14ac:dyDescent="0.25">
      <c r="B6" s="84" t="s">
        <v>164</v>
      </c>
      <c r="C6" s="85" t="s">
        <v>165</v>
      </c>
      <c r="D6" s="86" t="s">
        <v>166</v>
      </c>
      <c r="E6" s="86" t="s">
        <v>167</v>
      </c>
      <c r="F6" s="87">
        <v>62000000</v>
      </c>
      <c r="G6" s="87"/>
      <c r="H6" s="87">
        <v>62000000</v>
      </c>
      <c r="I6" s="88" t="s">
        <v>155</v>
      </c>
    </row>
    <row r="7" spans="2:9" ht="39.6" x14ac:dyDescent="0.25">
      <c r="B7" s="84" t="s">
        <v>168</v>
      </c>
      <c r="C7" s="85" t="s">
        <v>169</v>
      </c>
      <c r="D7" s="86" t="s">
        <v>170</v>
      </c>
      <c r="E7" s="86" t="s">
        <v>171</v>
      </c>
      <c r="F7" s="87">
        <v>5000000</v>
      </c>
      <c r="G7" s="87"/>
      <c r="H7" s="87">
        <v>5000000</v>
      </c>
      <c r="I7" s="88" t="s">
        <v>155</v>
      </c>
    </row>
    <row r="8" spans="2:9" x14ac:dyDescent="0.25">
      <c r="B8" s="470" t="s">
        <v>172</v>
      </c>
      <c r="C8" s="471" t="s">
        <v>173</v>
      </c>
      <c r="D8" s="470" t="s">
        <v>174</v>
      </c>
      <c r="E8" s="86" t="s">
        <v>175</v>
      </c>
      <c r="F8" s="454"/>
      <c r="G8" s="409">
        <v>50000000</v>
      </c>
      <c r="H8" s="409">
        <v>50000000</v>
      </c>
      <c r="I8" s="433" t="s">
        <v>155</v>
      </c>
    </row>
    <row r="9" spans="2:9" ht="26.4" customHeight="1" x14ac:dyDescent="0.25">
      <c r="B9" s="470"/>
      <c r="C9" s="471"/>
      <c r="D9" s="470"/>
      <c r="E9" s="89" t="s">
        <v>176</v>
      </c>
      <c r="F9" s="456"/>
      <c r="G9" s="441"/>
      <c r="H9" s="441"/>
      <c r="I9" s="433"/>
    </row>
    <row r="10" spans="2:9" ht="26.4" customHeight="1" x14ac:dyDescent="0.25">
      <c r="B10" s="470" t="s">
        <v>177</v>
      </c>
      <c r="C10" s="471" t="s">
        <v>178</v>
      </c>
      <c r="D10" s="470" t="s">
        <v>179</v>
      </c>
      <c r="E10" s="86" t="s">
        <v>180</v>
      </c>
      <c r="F10" s="454"/>
      <c r="G10" s="409">
        <v>55000000</v>
      </c>
      <c r="H10" s="409">
        <v>55000000</v>
      </c>
      <c r="I10" s="433" t="s">
        <v>155</v>
      </c>
    </row>
    <row r="11" spans="2:9" ht="25.95" customHeight="1" x14ac:dyDescent="0.25">
      <c r="B11" s="470"/>
      <c r="C11" s="471"/>
      <c r="D11" s="470"/>
      <c r="E11" s="89" t="s">
        <v>181</v>
      </c>
      <c r="F11" s="456"/>
      <c r="G11" s="441"/>
      <c r="H11" s="441"/>
      <c r="I11" s="433"/>
    </row>
    <row r="12" spans="2:9" ht="25.95" customHeight="1" x14ac:dyDescent="0.25">
      <c r="B12" s="92" t="s">
        <v>182</v>
      </c>
      <c r="C12" s="93">
        <v>1102</v>
      </c>
      <c r="D12" s="81" t="s">
        <v>183</v>
      </c>
      <c r="E12" s="81" t="s">
        <v>184</v>
      </c>
      <c r="F12" s="79"/>
      <c r="G12" s="79"/>
      <c r="H12" s="82">
        <v>682837985</v>
      </c>
      <c r="I12" s="83" t="s">
        <v>185</v>
      </c>
    </row>
    <row r="13" spans="2:9" ht="18" customHeight="1" x14ac:dyDescent="0.25">
      <c r="B13" s="468" t="s">
        <v>186</v>
      </c>
      <c r="C13" s="413" t="s">
        <v>187</v>
      </c>
      <c r="D13" s="89" t="s">
        <v>188</v>
      </c>
      <c r="E13" s="86" t="s">
        <v>189</v>
      </c>
      <c r="F13" s="409">
        <v>195000000</v>
      </c>
      <c r="G13" s="454"/>
      <c r="H13" s="409">
        <v>195000000</v>
      </c>
      <c r="I13" s="433" t="s">
        <v>155</v>
      </c>
    </row>
    <row r="14" spans="2:9" ht="17.399999999999999" customHeight="1" x14ac:dyDescent="0.25">
      <c r="B14" s="469"/>
      <c r="C14" s="414"/>
      <c r="D14" s="86" t="s">
        <v>190</v>
      </c>
      <c r="E14" s="86" t="s">
        <v>191</v>
      </c>
      <c r="F14" s="441"/>
      <c r="G14" s="456"/>
      <c r="H14" s="441"/>
      <c r="I14" s="433"/>
    </row>
    <row r="15" spans="2:9" ht="39.6" x14ac:dyDescent="0.25">
      <c r="B15" s="411" t="s">
        <v>192</v>
      </c>
      <c r="C15" s="413" t="s">
        <v>193</v>
      </c>
      <c r="D15" s="86" t="s">
        <v>194</v>
      </c>
      <c r="E15" s="86" t="s">
        <v>195</v>
      </c>
      <c r="F15" s="87">
        <v>190954264</v>
      </c>
      <c r="G15" s="454"/>
      <c r="H15" s="409">
        <v>192904264</v>
      </c>
      <c r="I15" s="88" t="s">
        <v>155</v>
      </c>
    </row>
    <row r="16" spans="2:9" ht="27.6" customHeight="1" x14ac:dyDescent="0.25">
      <c r="B16" s="412"/>
      <c r="C16" s="414"/>
      <c r="D16" s="86" t="s">
        <v>196</v>
      </c>
      <c r="E16" s="86" t="s">
        <v>197</v>
      </c>
      <c r="F16" s="87">
        <v>1950000</v>
      </c>
      <c r="G16" s="456"/>
      <c r="H16" s="441"/>
      <c r="I16" s="88" t="s">
        <v>198</v>
      </c>
    </row>
    <row r="17" spans="2:9" ht="52.8" x14ac:dyDescent="0.25">
      <c r="B17" s="94" t="s">
        <v>199</v>
      </c>
      <c r="C17" s="95" t="s">
        <v>200</v>
      </c>
      <c r="D17" s="86" t="s">
        <v>201</v>
      </c>
      <c r="E17" s="86" t="s">
        <v>202</v>
      </c>
      <c r="F17" s="87">
        <v>156639332</v>
      </c>
      <c r="G17" s="87"/>
      <c r="H17" s="87">
        <v>156639332</v>
      </c>
      <c r="I17" s="88" t="s">
        <v>155</v>
      </c>
    </row>
    <row r="18" spans="2:9" ht="26.4" x14ac:dyDescent="0.25">
      <c r="B18" s="94" t="s">
        <v>203</v>
      </c>
      <c r="C18" s="95" t="s">
        <v>204</v>
      </c>
      <c r="D18" s="86" t="s">
        <v>205</v>
      </c>
      <c r="E18" s="86" t="s">
        <v>206</v>
      </c>
      <c r="F18" s="87">
        <v>63542351</v>
      </c>
      <c r="G18" s="87"/>
      <c r="H18" s="87">
        <v>63542351</v>
      </c>
      <c r="I18" s="88" t="s">
        <v>155</v>
      </c>
    </row>
    <row r="19" spans="2:9" ht="52.8" x14ac:dyDescent="0.25">
      <c r="B19" s="94" t="s">
        <v>207</v>
      </c>
      <c r="C19" s="95" t="s">
        <v>208</v>
      </c>
      <c r="D19" s="86" t="s">
        <v>209</v>
      </c>
      <c r="E19" s="86" t="s">
        <v>210</v>
      </c>
      <c r="F19" s="87">
        <v>307500</v>
      </c>
      <c r="G19" s="87"/>
      <c r="H19" s="87">
        <v>307500</v>
      </c>
      <c r="I19" s="88" t="s">
        <v>155</v>
      </c>
    </row>
    <row r="20" spans="2:9" ht="52.8" x14ac:dyDescent="0.25">
      <c r="B20" s="94" t="s">
        <v>211</v>
      </c>
      <c r="C20" s="95" t="s">
        <v>212</v>
      </c>
      <c r="D20" s="86" t="s">
        <v>213</v>
      </c>
      <c r="E20" s="86" t="s">
        <v>214</v>
      </c>
      <c r="F20" s="87">
        <v>4444538</v>
      </c>
      <c r="G20" s="87"/>
      <c r="H20" s="87">
        <v>4444538</v>
      </c>
      <c r="I20" s="88" t="s">
        <v>155</v>
      </c>
    </row>
    <row r="21" spans="2:9" ht="16.95" customHeight="1" x14ac:dyDescent="0.25">
      <c r="B21" s="416" t="s">
        <v>215</v>
      </c>
      <c r="C21" s="413" t="s">
        <v>216</v>
      </c>
      <c r="D21" s="449" t="s">
        <v>217</v>
      </c>
      <c r="E21" s="89" t="s">
        <v>218</v>
      </c>
      <c r="F21" s="409">
        <v>20000000</v>
      </c>
      <c r="G21" s="454"/>
      <c r="H21" s="409">
        <v>20000000</v>
      </c>
      <c r="I21" s="433" t="s">
        <v>155</v>
      </c>
    </row>
    <row r="22" spans="2:9" ht="26.4" x14ac:dyDescent="0.25">
      <c r="B22" s="417"/>
      <c r="C22" s="414"/>
      <c r="D22" s="451"/>
      <c r="E22" s="86" t="s">
        <v>219</v>
      </c>
      <c r="F22" s="441"/>
      <c r="G22" s="456"/>
      <c r="H22" s="441"/>
      <c r="I22" s="433"/>
    </row>
    <row r="23" spans="2:9" x14ac:dyDescent="0.25">
      <c r="B23" s="94" t="s">
        <v>220</v>
      </c>
      <c r="C23" s="95" t="s">
        <v>221</v>
      </c>
      <c r="D23" s="89" t="s">
        <v>222</v>
      </c>
      <c r="E23" s="89" t="s">
        <v>223</v>
      </c>
      <c r="F23" s="87"/>
      <c r="G23" s="87">
        <v>25000000</v>
      </c>
      <c r="H23" s="87">
        <v>25000000</v>
      </c>
      <c r="I23" s="88" t="s">
        <v>155</v>
      </c>
    </row>
    <row r="24" spans="2:9" x14ac:dyDescent="0.25">
      <c r="B24" s="466" t="s">
        <v>224</v>
      </c>
      <c r="C24" s="433" t="s">
        <v>225</v>
      </c>
      <c r="D24" s="467" t="s">
        <v>226</v>
      </c>
      <c r="E24" s="89" t="s">
        <v>227</v>
      </c>
      <c r="F24" s="409">
        <v>25000000</v>
      </c>
      <c r="G24" s="454"/>
      <c r="H24" s="409">
        <v>25000000</v>
      </c>
      <c r="I24" s="433" t="s">
        <v>155</v>
      </c>
    </row>
    <row r="25" spans="2:9" x14ac:dyDescent="0.25">
      <c r="B25" s="466"/>
      <c r="C25" s="433"/>
      <c r="D25" s="467"/>
      <c r="E25" s="89" t="s">
        <v>223</v>
      </c>
      <c r="F25" s="441"/>
      <c r="G25" s="456"/>
      <c r="H25" s="441"/>
      <c r="I25" s="433"/>
    </row>
    <row r="26" spans="2:9" ht="10.95" customHeight="1" x14ac:dyDescent="0.25">
      <c r="B26" s="420" t="s">
        <v>228</v>
      </c>
      <c r="C26" s="422">
        <v>1501</v>
      </c>
      <c r="D26" s="460" t="s">
        <v>229</v>
      </c>
      <c r="E26" s="97" t="s">
        <v>230</v>
      </c>
      <c r="F26" s="422"/>
      <c r="G26" s="422"/>
      <c r="H26" s="463">
        <v>29576688</v>
      </c>
      <c r="I26" s="457" t="s">
        <v>155</v>
      </c>
    </row>
    <row r="27" spans="2:9" ht="26.4" x14ac:dyDescent="0.25">
      <c r="B27" s="458"/>
      <c r="C27" s="459"/>
      <c r="D27" s="461"/>
      <c r="E27" s="97" t="s">
        <v>231</v>
      </c>
      <c r="F27" s="459"/>
      <c r="G27" s="459"/>
      <c r="H27" s="464"/>
      <c r="I27" s="457"/>
    </row>
    <row r="28" spans="2:9" ht="12.6" customHeight="1" x14ac:dyDescent="0.25">
      <c r="B28" s="421"/>
      <c r="C28" s="423"/>
      <c r="D28" s="462"/>
      <c r="E28" s="97" t="s">
        <v>232</v>
      </c>
      <c r="F28" s="423"/>
      <c r="G28" s="423"/>
      <c r="H28" s="465"/>
      <c r="I28" s="457"/>
    </row>
    <row r="29" spans="2:9" ht="26.4" customHeight="1" x14ac:dyDescent="0.25">
      <c r="B29" s="449" t="s">
        <v>233</v>
      </c>
      <c r="C29" s="413" t="s">
        <v>234</v>
      </c>
      <c r="D29" s="449" t="s">
        <v>235</v>
      </c>
      <c r="E29" s="98" t="s">
        <v>236</v>
      </c>
      <c r="F29" s="409">
        <v>12100000</v>
      </c>
      <c r="G29" s="454"/>
      <c r="H29" s="409">
        <v>12100000</v>
      </c>
      <c r="I29" s="433" t="s">
        <v>155</v>
      </c>
    </row>
    <row r="30" spans="2:9" ht="26.4" x14ac:dyDescent="0.25">
      <c r="B30" s="451"/>
      <c r="C30" s="414"/>
      <c r="D30" s="451"/>
      <c r="E30" s="98" t="s">
        <v>237</v>
      </c>
      <c r="F30" s="441"/>
      <c r="G30" s="456"/>
      <c r="H30" s="441"/>
      <c r="I30" s="433"/>
    </row>
    <row r="31" spans="2:9" ht="16.95" customHeight="1" x14ac:dyDescent="0.25">
      <c r="B31" s="452" t="s">
        <v>238</v>
      </c>
      <c r="C31" s="413" t="s">
        <v>239</v>
      </c>
      <c r="D31" s="449" t="s">
        <v>240</v>
      </c>
      <c r="E31" s="86" t="s">
        <v>241</v>
      </c>
      <c r="F31" s="409">
        <v>13476688</v>
      </c>
      <c r="G31" s="454"/>
      <c r="H31" s="409">
        <v>13476688</v>
      </c>
      <c r="I31" s="433" t="s">
        <v>155</v>
      </c>
    </row>
    <row r="32" spans="2:9" ht="16.2" customHeight="1" x14ac:dyDescent="0.25">
      <c r="B32" s="453"/>
      <c r="C32" s="428"/>
      <c r="D32" s="453"/>
      <c r="E32" s="86" t="s">
        <v>242</v>
      </c>
      <c r="F32" s="444"/>
      <c r="G32" s="455"/>
      <c r="H32" s="444"/>
      <c r="I32" s="433"/>
    </row>
    <row r="33" spans="2:9" ht="10.95" customHeight="1" x14ac:dyDescent="0.25">
      <c r="B33" s="450"/>
      <c r="C33" s="414"/>
      <c r="D33" s="450"/>
      <c r="E33" s="86" t="s">
        <v>243</v>
      </c>
      <c r="F33" s="441"/>
      <c r="G33" s="456"/>
      <c r="H33" s="441"/>
      <c r="I33" s="433"/>
    </row>
    <row r="34" spans="2:9" ht="26.4" x14ac:dyDescent="0.25">
      <c r="B34" s="84" t="s">
        <v>244</v>
      </c>
      <c r="C34" s="88" t="s">
        <v>245</v>
      </c>
      <c r="D34" s="98" t="s">
        <v>246</v>
      </c>
      <c r="E34" s="98" t="s">
        <v>247</v>
      </c>
      <c r="F34" s="99">
        <v>4000000</v>
      </c>
      <c r="G34" s="99"/>
      <c r="H34" s="99">
        <v>4000000</v>
      </c>
      <c r="I34" s="88" t="s">
        <v>155</v>
      </c>
    </row>
    <row r="35" spans="2:9" ht="26.4" x14ac:dyDescent="0.25">
      <c r="B35" s="92" t="s">
        <v>248</v>
      </c>
      <c r="C35" s="83">
        <v>1502</v>
      </c>
      <c r="D35" s="92" t="s">
        <v>249</v>
      </c>
      <c r="E35" s="97" t="s">
        <v>250</v>
      </c>
      <c r="F35" s="100"/>
      <c r="G35" s="100"/>
      <c r="H35" s="101">
        <v>27222092</v>
      </c>
      <c r="I35" s="102" t="s">
        <v>251</v>
      </c>
    </row>
    <row r="36" spans="2:9" ht="52.8" x14ac:dyDescent="0.25">
      <c r="B36" s="89" t="s">
        <v>252</v>
      </c>
      <c r="C36" s="103" t="s">
        <v>253</v>
      </c>
      <c r="D36" s="86" t="s">
        <v>254</v>
      </c>
      <c r="E36" s="86" t="s">
        <v>255</v>
      </c>
      <c r="F36" s="99">
        <v>26972092</v>
      </c>
      <c r="G36" s="99">
        <v>250000</v>
      </c>
      <c r="H36" s="99">
        <v>27222092</v>
      </c>
      <c r="I36" s="104" t="s">
        <v>251</v>
      </c>
    </row>
    <row r="37" spans="2:9" ht="52.8" x14ac:dyDescent="0.25">
      <c r="B37" s="92" t="s">
        <v>256</v>
      </c>
      <c r="C37" s="105" t="s">
        <v>257</v>
      </c>
      <c r="D37" s="97" t="s">
        <v>258</v>
      </c>
      <c r="E37" s="97" t="s">
        <v>259</v>
      </c>
      <c r="F37" s="100"/>
      <c r="G37" s="100"/>
      <c r="H37" s="106">
        <v>226713913</v>
      </c>
      <c r="I37" s="83" t="s">
        <v>155</v>
      </c>
    </row>
    <row r="38" spans="2:9" ht="19.2" customHeight="1" x14ac:dyDescent="0.25">
      <c r="B38" s="416" t="s">
        <v>260</v>
      </c>
      <c r="C38" s="446" t="s">
        <v>261</v>
      </c>
      <c r="D38" s="449" t="s">
        <v>262</v>
      </c>
      <c r="E38" s="84" t="s">
        <v>263</v>
      </c>
      <c r="F38" s="409">
        <v>91803421</v>
      </c>
      <c r="G38" s="409">
        <v>15800492</v>
      </c>
      <c r="H38" s="409">
        <v>107603913</v>
      </c>
      <c r="I38" s="433" t="s">
        <v>155</v>
      </c>
    </row>
    <row r="39" spans="2:9" ht="16.2" customHeight="1" x14ac:dyDescent="0.25">
      <c r="B39" s="412"/>
      <c r="C39" s="448"/>
      <c r="D39" s="451"/>
      <c r="E39" s="98" t="s">
        <v>264</v>
      </c>
      <c r="F39" s="441"/>
      <c r="G39" s="441"/>
      <c r="H39" s="441"/>
      <c r="I39" s="433"/>
    </row>
    <row r="40" spans="2:9" ht="29.4" customHeight="1" x14ac:dyDescent="0.25">
      <c r="B40" s="411" t="s">
        <v>265</v>
      </c>
      <c r="C40" s="446" t="s">
        <v>266</v>
      </c>
      <c r="D40" s="96" t="s">
        <v>267</v>
      </c>
      <c r="E40" s="86" t="s">
        <v>268</v>
      </c>
      <c r="F40" s="409">
        <v>8110000</v>
      </c>
      <c r="G40" s="409"/>
      <c r="H40" s="409">
        <v>8110000</v>
      </c>
      <c r="I40" s="433" t="s">
        <v>155</v>
      </c>
    </row>
    <row r="41" spans="2:9" x14ac:dyDescent="0.25">
      <c r="B41" s="427"/>
      <c r="C41" s="447"/>
      <c r="D41" s="449" t="s">
        <v>269</v>
      </c>
      <c r="E41" s="84" t="s">
        <v>270</v>
      </c>
      <c r="F41" s="444"/>
      <c r="G41" s="444"/>
      <c r="H41" s="444"/>
      <c r="I41" s="433"/>
    </row>
    <row r="42" spans="2:9" x14ac:dyDescent="0.25">
      <c r="B42" s="412"/>
      <c r="C42" s="448"/>
      <c r="D42" s="450"/>
      <c r="E42" s="84" t="s">
        <v>271</v>
      </c>
      <c r="F42" s="441"/>
      <c r="G42" s="441"/>
      <c r="H42" s="441"/>
      <c r="I42" s="433"/>
    </row>
    <row r="43" spans="2:9" ht="39.6" x14ac:dyDescent="0.25">
      <c r="B43" s="96" t="s">
        <v>272</v>
      </c>
      <c r="C43" s="91" t="s">
        <v>273</v>
      </c>
      <c r="D43" s="98" t="s">
        <v>274</v>
      </c>
      <c r="E43" s="86" t="s">
        <v>275</v>
      </c>
      <c r="F43" s="99">
        <v>11000000</v>
      </c>
      <c r="G43" s="99"/>
      <c r="H43" s="99">
        <v>11000000</v>
      </c>
      <c r="I43" s="88" t="s">
        <v>155</v>
      </c>
    </row>
    <row r="44" spans="2:9" ht="26.4" x14ac:dyDescent="0.25">
      <c r="B44" s="96" t="s">
        <v>276</v>
      </c>
      <c r="C44" s="91" t="s">
        <v>277</v>
      </c>
      <c r="D44" s="98" t="s">
        <v>262</v>
      </c>
      <c r="E44" s="98" t="s">
        <v>278</v>
      </c>
      <c r="F44" s="99">
        <v>100000000</v>
      </c>
      <c r="G44" s="99"/>
      <c r="H44" s="99">
        <v>100000000</v>
      </c>
      <c r="I44" s="88" t="s">
        <v>155</v>
      </c>
    </row>
    <row r="45" spans="2:9" ht="39.6" x14ac:dyDescent="0.25">
      <c r="B45" s="92" t="s">
        <v>279</v>
      </c>
      <c r="C45" s="105" t="s">
        <v>280</v>
      </c>
      <c r="D45" s="97" t="s">
        <v>281</v>
      </c>
      <c r="E45" s="97" t="s">
        <v>282</v>
      </c>
      <c r="F45" s="79"/>
      <c r="G45" s="79"/>
      <c r="H45" s="82">
        <v>290429571</v>
      </c>
      <c r="I45" s="83" t="s">
        <v>155</v>
      </c>
    </row>
    <row r="46" spans="2:9" ht="66" x14ac:dyDescent="0.25">
      <c r="B46" s="411" t="s">
        <v>283</v>
      </c>
      <c r="C46" s="446" t="s">
        <v>284</v>
      </c>
      <c r="D46" s="98" t="s">
        <v>285</v>
      </c>
      <c r="E46" s="96" t="s">
        <v>286</v>
      </c>
      <c r="F46" s="409">
        <v>20449440</v>
      </c>
      <c r="G46" s="415"/>
      <c r="H46" s="409">
        <v>20449440</v>
      </c>
      <c r="I46" s="433" t="s">
        <v>155</v>
      </c>
    </row>
    <row r="47" spans="2:9" ht="26.4" x14ac:dyDescent="0.25">
      <c r="B47" s="427"/>
      <c r="C47" s="447"/>
      <c r="D47" s="416" t="s">
        <v>287</v>
      </c>
      <c r="E47" s="98" t="s">
        <v>288</v>
      </c>
      <c r="F47" s="429"/>
      <c r="G47" s="429"/>
      <c r="H47" s="429"/>
      <c r="I47" s="433"/>
    </row>
    <row r="48" spans="2:9" ht="26.4" x14ac:dyDescent="0.25">
      <c r="B48" s="427"/>
      <c r="C48" s="447"/>
      <c r="D48" s="427"/>
      <c r="E48" s="98" t="s">
        <v>289</v>
      </c>
      <c r="F48" s="429"/>
      <c r="G48" s="429"/>
      <c r="H48" s="429"/>
      <c r="I48" s="433"/>
    </row>
    <row r="49" spans="2:9" x14ac:dyDescent="0.25">
      <c r="B49" s="412"/>
      <c r="C49" s="448"/>
      <c r="D49" s="412"/>
      <c r="E49" s="84" t="s">
        <v>290</v>
      </c>
      <c r="F49" s="410"/>
      <c r="G49" s="410"/>
      <c r="H49" s="410"/>
      <c r="I49" s="433"/>
    </row>
    <row r="50" spans="2:9" ht="26.4" x14ac:dyDescent="0.25">
      <c r="B50" s="411" t="s">
        <v>291</v>
      </c>
      <c r="C50" s="446" t="s">
        <v>292</v>
      </c>
      <c r="D50" s="416" t="s">
        <v>293</v>
      </c>
      <c r="E50" s="98" t="s">
        <v>294</v>
      </c>
      <c r="F50" s="409">
        <v>40474476</v>
      </c>
      <c r="G50" s="415"/>
      <c r="H50" s="409">
        <v>40474476</v>
      </c>
      <c r="I50" s="433" t="s">
        <v>155</v>
      </c>
    </row>
    <row r="51" spans="2:9" x14ac:dyDescent="0.25">
      <c r="B51" s="427"/>
      <c r="C51" s="447"/>
      <c r="D51" s="427"/>
      <c r="E51" s="84" t="s">
        <v>295</v>
      </c>
      <c r="F51" s="429"/>
      <c r="G51" s="429"/>
      <c r="H51" s="429"/>
      <c r="I51" s="433"/>
    </row>
    <row r="52" spans="2:9" ht="26.4" x14ac:dyDescent="0.25">
      <c r="B52" s="427"/>
      <c r="C52" s="447"/>
      <c r="D52" s="427"/>
      <c r="E52" s="98" t="s">
        <v>296</v>
      </c>
      <c r="F52" s="429"/>
      <c r="G52" s="429"/>
      <c r="H52" s="429"/>
      <c r="I52" s="433"/>
    </row>
    <row r="53" spans="2:9" x14ac:dyDescent="0.25">
      <c r="B53" s="412"/>
      <c r="C53" s="448"/>
      <c r="D53" s="412"/>
      <c r="E53" s="84" t="s">
        <v>297</v>
      </c>
      <c r="F53" s="410"/>
      <c r="G53" s="410"/>
      <c r="H53" s="410"/>
      <c r="I53" s="433"/>
    </row>
    <row r="54" spans="2:9" ht="26.4" x14ac:dyDescent="0.25">
      <c r="B54" s="411" t="s">
        <v>298</v>
      </c>
      <c r="C54" s="413" t="s">
        <v>299</v>
      </c>
      <c r="D54" s="416" t="s">
        <v>300</v>
      </c>
      <c r="E54" s="98" t="s">
        <v>301</v>
      </c>
      <c r="F54" s="409">
        <v>13500000</v>
      </c>
      <c r="G54" s="415"/>
      <c r="H54" s="409">
        <v>13500000</v>
      </c>
      <c r="I54" s="433" t="s">
        <v>155</v>
      </c>
    </row>
    <row r="55" spans="2:9" ht="26.4" x14ac:dyDescent="0.25">
      <c r="B55" s="412"/>
      <c r="C55" s="414"/>
      <c r="D55" s="412"/>
      <c r="E55" s="98" t="s">
        <v>302</v>
      </c>
      <c r="F55" s="410"/>
      <c r="G55" s="410"/>
      <c r="H55" s="410"/>
      <c r="I55" s="433"/>
    </row>
    <row r="56" spans="2:9" ht="26.4" x14ac:dyDescent="0.25">
      <c r="B56" s="411" t="s">
        <v>303</v>
      </c>
      <c r="C56" s="413" t="s">
        <v>304</v>
      </c>
      <c r="D56" s="416" t="s">
        <v>305</v>
      </c>
      <c r="E56" s="98" t="s">
        <v>306</v>
      </c>
      <c r="F56" s="415"/>
      <c r="G56" s="415"/>
      <c r="H56" s="409">
        <v>196000000</v>
      </c>
      <c r="I56" s="433" t="s">
        <v>155</v>
      </c>
    </row>
    <row r="57" spans="2:9" ht="52.8" x14ac:dyDescent="0.25">
      <c r="B57" s="427"/>
      <c r="C57" s="428"/>
      <c r="D57" s="427"/>
      <c r="E57" s="98" t="s">
        <v>307</v>
      </c>
      <c r="F57" s="429"/>
      <c r="G57" s="429"/>
      <c r="H57" s="429"/>
      <c r="I57" s="433"/>
    </row>
    <row r="58" spans="2:9" ht="52.8" x14ac:dyDescent="0.25">
      <c r="B58" s="412"/>
      <c r="C58" s="414"/>
      <c r="D58" s="412"/>
      <c r="E58" s="98" t="s">
        <v>308</v>
      </c>
      <c r="F58" s="410"/>
      <c r="G58" s="410"/>
      <c r="H58" s="410"/>
      <c r="I58" s="433"/>
    </row>
    <row r="59" spans="2:9" ht="26.4" x14ac:dyDescent="0.25">
      <c r="B59" s="411" t="s">
        <v>309</v>
      </c>
      <c r="C59" s="413" t="s">
        <v>310</v>
      </c>
      <c r="D59" s="416" t="s">
        <v>311</v>
      </c>
      <c r="E59" s="98" t="s">
        <v>312</v>
      </c>
      <c r="F59" s="409">
        <v>4000000</v>
      </c>
      <c r="G59" s="415"/>
      <c r="H59" s="409">
        <v>4000000</v>
      </c>
      <c r="I59" s="433" t="s">
        <v>155</v>
      </c>
    </row>
    <row r="60" spans="2:9" ht="26.4" x14ac:dyDescent="0.25">
      <c r="B60" s="412"/>
      <c r="C60" s="414"/>
      <c r="D60" s="412"/>
      <c r="E60" s="98" t="s">
        <v>313</v>
      </c>
      <c r="F60" s="441"/>
      <c r="G60" s="410"/>
      <c r="H60" s="441"/>
      <c r="I60" s="433"/>
    </row>
    <row r="61" spans="2:9" ht="39.6" x14ac:dyDescent="0.25">
      <c r="B61" s="98" t="s">
        <v>314</v>
      </c>
      <c r="C61" s="88" t="s">
        <v>315</v>
      </c>
      <c r="D61" s="98" t="s">
        <v>316</v>
      </c>
      <c r="E61" s="96" t="s">
        <v>317</v>
      </c>
      <c r="F61" s="87">
        <v>11398440</v>
      </c>
      <c r="G61" s="87">
        <v>2616000</v>
      </c>
      <c r="H61" s="87">
        <v>14014440</v>
      </c>
      <c r="I61" s="88" t="s">
        <v>155</v>
      </c>
    </row>
    <row r="62" spans="2:9" ht="26.4" x14ac:dyDescent="0.25">
      <c r="B62" s="98" t="s">
        <v>318</v>
      </c>
      <c r="C62" s="88" t="s">
        <v>319</v>
      </c>
      <c r="D62" s="98" t="s">
        <v>320</v>
      </c>
      <c r="E62" s="96" t="s">
        <v>321</v>
      </c>
      <c r="F62" s="87">
        <v>1991215</v>
      </c>
      <c r="G62" s="84"/>
      <c r="H62" s="87">
        <v>1991215</v>
      </c>
      <c r="I62" s="88" t="s">
        <v>155</v>
      </c>
    </row>
    <row r="63" spans="2:9" ht="39.6" x14ac:dyDescent="0.25">
      <c r="B63" s="92" t="s">
        <v>322</v>
      </c>
      <c r="C63" s="105" t="s">
        <v>323</v>
      </c>
      <c r="D63" s="97" t="s">
        <v>324</v>
      </c>
      <c r="E63" s="97" t="s">
        <v>325</v>
      </c>
      <c r="F63" s="79"/>
      <c r="G63" s="79"/>
      <c r="H63" s="82">
        <v>1118744417</v>
      </c>
      <c r="I63" s="83" t="s">
        <v>155</v>
      </c>
    </row>
    <row r="64" spans="2:9" ht="26.4" customHeight="1" x14ac:dyDescent="0.25">
      <c r="B64" s="416" t="s">
        <v>326</v>
      </c>
      <c r="C64" s="413" t="s">
        <v>327</v>
      </c>
      <c r="D64" s="416" t="s">
        <v>328</v>
      </c>
      <c r="E64" s="98" t="s">
        <v>329</v>
      </c>
      <c r="F64" s="409">
        <v>592564980</v>
      </c>
      <c r="G64" s="409"/>
      <c r="H64" s="442">
        <v>592564980</v>
      </c>
      <c r="I64" s="433" t="s">
        <v>155</v>
      </c>
    </row>
    <row r="65" spans="2:9" ht="26.4" x14ac:dyDescent="0.25">
      <c r="B65" s="417"/>
      <c r="C65" s="414"/>
      <c r="D65" s="412"/>
      <c r="E65" s="98" t="s">
        <v>330</v>
      </c>
      <c r="F65" s="441"/>
      <c r="G65" s="441"/>
      <c r="H65" s="443"/>
      <c r="I65" s="433"/>
    </row>
    <row r="66" spans="2:9" ht="54" customHeight="1" x14ac:dyDescent="0.25">
      <c r="B66" s="96" t="s">
        <v>331</v>
      </c>
      <c r="C66" s="88" t="s">
        <v>332</v>
      </c>
      <c r="D66" s="90" t="s">
        <v>333</v>
      </c>
      <c r="E66" s="90" t="s">
        <v>334</v>
      </c>
      <c r="F66" s="99">
        <v>200000000</v>
      </c>
      <c r="G66" s="99"/>
      <c r="H66" s="107">
        <v>200000000</v>
      </c>
      <c r="I66" s="88" t="s">
        <v>155</v>
      </c>
    </row>
    <row r="67" spans="2:9" ht="39.6" x14ac:dyDescent="0.25">
      <c r="B67" s="411" t="s">
        <v>335</v>
      </c>
      <c r="C67" s="413" t="s">
        <v>336</v>
      </c>
      <c r="D67" s="416" t="s">
        <v>337</v>
      </c>
      <c r="E67" s="98" t="s">
        <v>338</v>
      </c>
      <c r="F67" s="409">
        <v>33000000</v>
      </c>
      <c r="G67" s="409"/>
      <c r="H67" s="442">
        <v>33000000</v>
      </c>
      <c r="I67" s="433" t="s">
        <v>155</v>
      </c>
    </row>
    <row r="68" spans="2:9" ht="39.6" x14ac:dyDescent="0.25">
      <c r="B68" s="427"/>
      <c r="C68" s="428"/>
      <c r="D68" s="427"/>
      <c r="E68" s="98" t="s">
        <v>339</v>
      </c>
      <c r="F68" s="444"/>
      <c r="G68" s="444"/>
      <c r="H68" s="445"/>
      <c r="I68" s="433"/>
    </row>
    <row r="69" spans="2:9" ht="26.4" x14ac:dyDescent="0.25">
      <c r="B69" s="412"/>
      <c r="C69" s="414"/>
      <c r="D69" s="412"/>
      <c r="E69" s="98" t="s">
        <v>340</v>
      </c>
      <c r="F69" s="441"/>
      <c r="G69" s="441"/>
      <c r="H69" s="443"/>
      <c r="I69" s="433"/>
    </row>
    <row r="70" spans="2:9" ht="79.2" x14ac:dyDescent="0.25">
      <c r="B70" s="90" t="s">
        <v>341</v>
      </c>
      <c r="C70" s="88" t="s">
        <v>342</v>
      </c>
      <c r="D70" s="90" t="s">
        <v>343</v>
      </c>
      <c r="E70" s="90" t="s">
        <v>344</v>
      </c>
      <c r="F70" s="99">
        <v>3500000</v>
      </c>
      <c r="G70" s="99"/>
      <c r="H70" s="107">
        <v>3500000</v>
      </c>
      <c r="I70" s="88" t="s">
        <v>155</v>
      </c>
    </row>
    <row r="71" spans="2:9" ht="26.4" x14ac:dyDescent="0.25">
      <c r="B71" s="96" t="s">
        <v>345</v>
      </c>
      <c r="C71" s="88" t="s">
        <v>346</v>
      </c>
      <c r="D71" s="90" t="s">
        <v>347</v>
      </c>
      <c r="E71" s="96" t="s">
        <v>348</v>
      </c>
      <c r="F71" s="99">
        <v>25000000</v>
      </c>
      <c r="G71" s="99"/>
      <c r="H71" s="107">
        <v>25000000</v>
      </c>
      <c r="I71" s="88" t="s">
        <v>155</v>
      </c>
    </row>
    <row r="72" spans="2:9" ht="26.4" x14ac:dyDescent="0.25">
      <c r="B72" s="96" t="s">
        <v>349</v>
      </c>
      <c r="C72" s="88" t="s">
        <v>350</v>
      </c>
      <c r="D72" s="90" t="s">
        <v>351</v>
      </c>
      <c r="E72" s="96" t="s">
        <v>175</v>
      </c>
      <c r="F72" s="99">
        <v>11000000</v>
      </c>
      <c r="G72" s="99">
        <v>700000</v>
      </c>
      <c r="H72" s="107">
        <v>11700000</v>
      </c>
      <c r="I72" s="88" t="s">
        <v>155</v>
      </c>
    </row>
    <row r="73" spans="2:9" ht="26.4" x14ac:dyDescent="0.25">
      <c r="B73" s="90" t="s">
        <v>352</v>
      </c>
      <c r="C73" s="88" t="s">
        <v>353</v>
      </c>
      <c r="D73" s="90" t="s">
        <v>354</v>
      </c>
      <c r="E73" s="96" t="s">
        <v>175</v>
      </c>
      <c r="F73" s="99"/>
      <c r="G73" s="99">
        <v>1250000</v>
      </c>
      <c r="H73" s="107">
        <v>1250000</v>
      </c>
      <c r="I73" s="88" t="s">
        <v>155</v>
      </c>
    </row>
    <row r="74" spans="2:9" ht="26.4" customHeight="1" x14ac:dyDescent="0.25">
      <c r="B74" s="416" t="s">
        <v>355</v>
      </c>
      <c r="C74" s="413" t="s">
        <v>356</v>
      </c>
      <c r="D74" s="416" t="s">
        <v>357</v>
      </c>
      <c r="E74" s="96" t="s">
        <v>358</v>
      </c>
      <c r="F74" s="442">
        <v>25000000</v>
      </c>
      <c r="G74" s="409"/>
      <c r="H74" s="442">
        <v>25000000</v>
      </c>
      <c r="I74" s="433" t="s">
        <v>155</v>
      </c>
    </row>
    <row r="75" spans="2:9" x14ac:dyDescent="0.25">
      <c r="B75" s="417"/>
      <c r="C75" s="414"/>
      <c r="D75" s="417"/>
      <c r="E75" s="96" t="s">
        <v>175</v>
      </c>
      <c r="F75" s="443"/>
      <c r="G75" s="441"/>
      <c r="H75" s="443"/>
      <c r="I75" s="433"/>
    </row>
    <row r="76" spans="2:9" ht="26.4" x14ac:dyDescent="0.25">
      <c r="B76" s="90" t="s">
        <v>359</v>
      </c>
      <c r="C76" s="88" t="s">
        <v>360</v>
      </c>
      <c r="D76" s="90" t="s">
        <v>361</v>
      </c>
      <c r="E76" s="96" t="s">
        <v>175</v>
      </c>
      <c r="F76" s="99"/>
      <c r="G76" s="99">
        <v>900000</v>
      </c>
      <c r="H76" s="107">
        <v>900000</v>
      </c>
      <c r="I76" s="88" t="s">
        <v>155</v>
      </c>
    </row>
    <row r="77" spans="2:9" ht="26.4" customHeight="1" x14ac:dyDescent="0.25">
      <c r="B77" s="411" t="s">
        <v>362</v>
      </c>
      <c r="C77" s="413" t="s">
        <v>363</v>
      </c>
      <c r="D77" s="416" t="s">
        <v>364</v>
      </c>
      <c r="E77" s="96" t="s">
        <v>365</v>
      </c>
      <c r="F77" s="409">
        <v>40000000</v>
      </c>
      <c r="G77" s="409">
        <v>30000000</v>
      </c>
      <c r="H77" s="442">
        <v>70000000</v>
      </c>
      <c r="I77" s="433" t="s">
        <v>155</v>
      </c>
    </row>
    <row r="78" spans="2:9" x14ac:dyDescent="0.25">
      <c r="B78" s="412"/>
      <c r="C78" s="414"/>
      <c r="D78" s="417"/>
      <c r="E78" s="96" t="s">
        <v>366</v>
      </c>
      <c r="F78" s="441"/>
      <c r="G78" s="441"/>
      <c r="H78" s="443"/>
      <c r="I78" s="433"/>
    </row>
    <row r="79" spans="2:9" ht="26.4" x14ac:dyDescent="0.25">
      <c r="B79" s="96" t="s">
        <v>367</v>
      </c>
      <c r="C79" s="88" t="s">
        <v>368</v>
      </c>
      <c r="D79" s="90" t="s">
        <v>364</v>
      </c>
      <c r="E79" s="96" t="s">
        <v>369</v>
      </c>
      <c r="F79" s="99">
        <v>95500000</v>
      </c>
      <c r="G79" s="99"/>
      <c r="H79" s="107">
        <v>95500000</v>
      </c>
      <c r="I79" s="88" t="s">
        <v>155</v>
      </c>
    </row>
    <row r="80" spans="2:9" ht="26.4" x14ac:dyDescent="0.25">
      <c r="B80" s="90" t="s">
        <v>370</v>
      </c>
      <c r="C80" s="88" t="s">
        <v>371</v>
      </c>
      <c r="D80" s="90" t="s">
        <v>372</v>
      </c>
      <c r="E80" s="96" t="s">
        <v>373</v>
      </c>
      <c r="F80" s="99"/>
      <c r="G80" s="99">
        <v>50329437</v>
      </c>
      <c r="H80" s="107">
        <v>50329437</v>
      </c>
      <c r="I80" s="88" t="s">
        <v>155</v>
      </c>
    </row>
    <row r="81" spans="2:9" ht="39.6" x14ac:dyDescent="0.25">
      <c r="B81" s="90" t="s">
        <v>374</v>
      </c>
      <c r="C81" s="88" t="s">
        <v>375</v>
      </c>
      <c r="D81" s="90" t="s">
        <v>361</v>
      </c>
      <c r="E81" s="96" t="s">
        <v>376</v>
      </c>
      <c r="F81" s="99">
        <v>10000000</v>
      </c>
      <c r="G81" s="99"/>
      <c r="H81" s="107">
        <v>10000000</v>
      </c>
      <c r="I81" s="88" t="s">
        <v>155</v>
      </c>
    </row>
    <row r="82" spans="2:9" ht="39.6" x14ac:dyDescent="0.25">
      <c r="B82" s="420" t="s">
        <v>377</v>
      </c>
      <c r="C82" s="422">
        <v>2002</v>
      </c>
      <c r="D82" s="97" t="s">
        <v>378</v>
      </c>
      <c r="E82" s="97" t="s">
        <v>379</v>
      </c>
      <c r="F82" s="424"/>
      <c r="G82" s="424"/>
      <c r="H82" s="438">
        <v>903471449</v>
      </c>
      <c r="I82" s="440" t="s">
        <v>380</v>
      </c>
    </row>
    <row r="83" spans="2:9" ht="52.8" x14ac:dyDescent="0.25">
      <c r="B83" s="421"/>
      <c r="C83" s="423"/>
      <c r="D83" s="97" t="s">
        <v>381</v>
      </c>
      <c r="E83" s="97" t="s">
        <v>382</v>
      </c>
      <c r="F83" s="425"/>
      <c r="G83" s="425"/>
      <c r="H83" s="439"/>
      <c r="I83" s="440"/>
    </row>
    <row r="84" spans="2:9" ht="39.6" customHeight="1" x14ac:dyDescent="0.25">
      <c r="B84" s="416" t="s">
        <v>383</v>
      </c>
      <c r="C84" s="413" t="s">
        <v>384</v>
      </c>
      <c r="D84" s="416" t="s">
        <v>385</v>
      </c>
      <c r="E84" s="90" t="s">
        <v>386</v>
      </c>
      <c r="F84" s="434" t="s">
        <v>387</v>
      </c>
      <c r="G84" s="434" t="s">
        <v>388</v>
      </c>
      <c r="H84" s="436">
        <v>844671449</v>
      </c>
      <c r="I84" s="432" t="s">
        <v>389</v>
      </c>
    </row>
    <row r="85" spans="2:9" ht="39.6" x14ac:dyDescent="0.25">
      <c r="B85" s="417"/>
      <c r="C85" s="414"/>
      <c r="D85" s="417"/>
      <c r="E85" s="90" t="s">
        <v>390</v>
      </c>
      <c r="F85" s="435"/>
      <c r="G85" s="435"/>
      <c r="H85" s="437"/>
      <c r="I85" s="433"/>
    </row>
    <row r="86" spans="2:9" ht="26.4" x14ac:dyDescent="0.25">
      <c r="B86" s="416" t="s">
        <v>391</v>
      </c>
      <c r="C86" s="413" t="s">
        <v>392</v>
      </c>
      <c r="D86" s="416" t="s">
        <v>393</v>
      </c>
      <c r="E86" s="90" t="s">
        <v>394</v>
      </c>
      <c r="F86" s="409">
        <v>5500000</v>
      </c>
      <c r="G86" s="415"/>
      <c r="H86" s="409">
        <v>5500000</v>
      </c>
      <c r="I86" s="433" t="s">
        <v>395</v>
      </c>
    </row>
    <row r="87" spans="2:9" ht="26.4" x14ac:dyDescent="0.25">
      <c r="B87" s="412"/>
      <c r="C87" s="414"/>
      <c r="D87" s="412"/>
      <c r="E87" s="90" t="s">
        <v>396</v>
      </c>
      <c r="F87" s="410"/>
      <c r="G87" s="410"/>
      <c r="H87" s="410"/>
      <c r="I87" s="433"/>
    </row>
    <row r="88" spans="2:9" ht="26.4" x14ac:dyDescent="0.25">
      <c r="B88" s="90" t="s">
        <v>397</v>
      </c>
      <c r="C88" s="88" t="s">
        <v>398</v>
      </c>
      <c r="D88" s="90" t="s">
        <v>399</v>
      </c>
      <c r="E88" s="96" t="s">
        <v>180</v>
      </c>
      <c r="F88" s="84"/>
      <c r="G88" s="87">
        <v>2800000</v>
      </c>
      <c r="H88" s="87">
        <v>2800000</v>
      </c>
      <c r="I88" s="88" t="s">
        <v>155</v>
      </c>
    </row>
    <row r="89" spans="2:9" ht="26.4" x14ac:dyDescent="0.25">
      <c r="B89" s="96" t="s">
        <v>400</v>
      </c>
      <c r="C89" s="88" t="s">
        <v>401</v>
      </c>
      <c r="D89" s="90" t="s">
        <v>402</v>
      </c>
      <c r="E89" s="90" t="s">
        <v>403</v>
      </c>
      <c r="F89" s="84"/>
      <c r="G89" s="87">
        <v>27500000</v>
      </c>
      <c r="H89" s="87">
        <v>27500000</v>
      </c>
      <c r="I89" s="88" t="s">
        <v>155</v>
      </c>
    </row>
    <row r="90" spans="2:9" ht="26.4" x14ac:dyDescent="0.25">
      <c r="B90" s="90" t="s">
        <v>404</v>
      </c>
      <c r="C90" s="88" t="s">
        <v>405</v>
      </c>
      <c r="D90" s="96" t="s">
        <v>406</v>
      </c>
      <c r="E90" s="96" t="s">
        <v>407</v>
      </c>
      <c r="F90" s="84"/>
      <c r="G90" s="87">
        <v>23000000</v>
      </c>
      <c r="H90" s="87">
        <v>23000000</v>
      </c>
      <c r="I90" s="88" t="s">
        <v>155</v>
      </c>
    </row>
    <row r="91" spans="2:9" ht="66" x14ac:dyDescent="0.25">
      <c r="B91" s="420" t="s">
        <v>408</v>
      </c>
      <c r="C91" s="422">
        <v>2003</v>
      </c>
      <c r="D91" s="97" t="s">
        <v>409</v>
      </c>
      <c r="E91" s="97" t="s">
        <v>410</v>
      </c>
      <c r="F91" s="430"/>
      <c r="G91" s="430"/>
      <c r="H91" s="426">
        <v>271961274</v>
      </c>
      <c r="I91" s="422" t="s">
        <v>155</v>
      </c>
    </row>
    <row r="92" spans="2:9" ht="39.6" x14ac:dyDescent="0.25">
      <c r="B92" s="421"/>
      <c r="C92" s="423"/>
      <c r="D92" s="97" t="s">
        <v>411</v>
      </c>
      <c r="E92" s="97" t="s">
        <v>412</v>
      </c>
      <c r="F92" s="431"/>
      <c r="G92" s="431"/>
      <c r="H92" s="425"/>
      <c r="I92" s="423"/>
    </row>
    <row r="93" spans="2:9" ht="39.6" x14ac:dyDescent="0.25">
      <c r="B93" s="411" t="s">
        <v>413</v>
      </c>
      <c r="C93" s="413" t="s">
        <v>414</v>
      </c>
      <c r="D93" s="90" t="s">
        <v>415</v>
      </c>
      <c r="E93" s="90" t="s">
        <v>416</v>
      </c>
      <c r="F93" s="409">
        <v>258961274</v>
      </c>
      <c r="G93" s="415"/>
      <c r="H93" s="409">
        <v>258961274</v>
      </c>
      <c r="I93" s="413" t="s">
        <v>155</v>
      </c>
    </row>
    <row r="94" spans="2:9" ht="39.6" x14ac:dyDescent="0.25">
      <c r="B94" s="427"/>
      <c r="C94" s="428"/>
      <c r="D94" s="90" t="s">
        <v>417</v>
      </c>
      <c r="E94" s="90" t="s">
        <v>418</v>
      </c>
      <c r="F94" s="429"/>
      <c r="G94" s="429"/>
      <c r="H94" s="429"/>
      <c r="I94" s="428"/>
    </row>
    <row r="95" spans="2:9" ht="39.6" x14ac:dyDescent="0.25">
      <c r="B95" s="412"/>
      <c r="C95" s="414"/>
      <c r="D95" s="90" t="s">
        <v>419</v>
      </c>
      <c r="E95" s="90" t="s">
        <v>420</v>
      </c>
      <c r="F95" s="410"/>
      <c r="G95" s="410"/>
      <c r="H95" s="410"/>
      <c r="I95" s="414"/>
    </row>
    <row r="96" spans="2:9" x14ac:dyDescent="0.25">
      <c r="B96" s="84" t="s">
        <v>421</v>
      </c>
      <c r="C96" s="95" t="s">
        <v>422</v>
      </c>
      <c r="D96" s="84" t="s">
        <v>423</v>
      </c>
      <c r="E96" s="84" t="s">
        <v>424</v>
      </c>
      <c r="F96" s="84"/>
      <c r="G96" s="87">
        <v>13000000</v>
      </c>
      <c r="H96" s="87">
        <v>13000000</v>
      </c>
      <c r="I96" s="88" t="s">
        <v>155</v>
      </c>
    </row>
    <row r="97" spans="2:9" ht="52.8" x14ac:dyDescent="0.25">
      <c r="B97" s="420" t="s">
        <v>425</v>
      </c>
      <c r="C97" s="422">
        <v>2004</v>
      </c>
      <c r="D97" s="108" t="s">
        <v>426</v>
      </c>
      <c r="E97" s="108" t="s">
        <v>427</v>
      </c>
      <c r="F97" s="424"/>
      <c r="G97" s="424"/>
      <c r="H97" s="426">
        <v>238982401</v>
      </c>
      <c r="I97" s="422"/>
    </row>
    <row r="98" spans="2:9" ht="66" x14ac:dyDescent="0.25">
      <c r="B98" s="421"/>
      <c r="C98" s="423"/>
      <c r="D98" s="108" t="s">
        <v>428</v>
      </c>
      <c r="E98" s="108" t="s">
        <v>429</v>
      </c>
      <c r="F98" s="425"/>
      <c r="G98" s="425"/>
      <c r="H98" s="425"/>
      <c r="I98" s="423"/>
    </row>
    <row r="99" spans="2:9" ht="52.8" x14ac:dyDescent="0.25">
      <c r="B99" s="411" t="s">
        <v>430</v>
      </c>
      <c r="C99" s="413" t="s">
        <v>431</v>
      </c>
      <c r="D99" s="90" t="s">
        <v>432</v>
      </c>
      <c r="E99" s="96" t="s">
        <v>433</v>
      </c>
      <c r="F99" s="409">
        <v>139203357</v>
      </c>
      <c r="G99" s="418"/>
      <c r="H99" s="409">
        <v>139203357</v>
      </c>
      <c r="I99" s="413"/>
    </row>
    <row r="100" spans="2:9" ht="39.6" x14ac:dyDescent="0.25">
      <c r="B100" s="412"/>
      <c r="C100" s="414"/>
      <c r="D100" s="90" t="s">
        <v>434</v>
      </c>
      <c r="E100" s="90" t="s">
        <v>418</v>
      </c>
      <c r="F100" s="410"/>
      <c r="G100" s="419"/>
      <c r="H100" s="410"/>
      <c r="I100" s="414"/>
    </row>
    <row r="101" spans="2:9" ht="39.6" x14ac:dyDescent="0.25">
      <c r="B101" s="411" t="s">
        <v>435</v>
      </c>
      <c r="C101" s="413" t="s">
        <v>436</v>
      </c>
      <c r="D101" s="90" t="s">
        <v>393</v>
      </c>
      <c r="E101" s="90" t="s">
        <v>437</v>
      </c>
      <c r="F101" s="409">
        <v>12576044</v>
      </c>
      <c r="G101" s="415"/>
      <c r="H101" s="409">
        <v>12576044</v>
      </c>
      <c r="I101" s="84"/>
    </row>
    <row r="102" spans="2:9" ht="26.4" x14ac:dyDescent="0.25">
      <c r="B102" s="412"/>
      <c r="C102" s="414"/>
      <c r="D102" s="90" t="s">
        <v>438</v>
      </c>
      <c r="E102" s="90" t="s">
        <v>439</v>
      </c>
      <c r="F102" s="410"/>
      <c r="G102" s="410"/>
      <c r="H102" s="410"/>
      <c r="I102" s="84"/>
    </row>
    <row r="103" spans="2:9" ht="26.4" customHeight="1" x14ac:dyDescent="0.25">
      <c r="B103" s="416" t="s">
        <v>440</v>
      </c>
      <c r="C103" s="413" t="s">
        <v>441</v>
      </c>
      <c r="D103" s="416" t="s">
        <v>442</v>
      </c>
      <c r="E103" s="96" t="s">
        <v>227</v>
      </c>
      <c r="F103" s="418"/>
      <c r="G103" s="409">
        <v>5703000</v>
      </c>
      <c r="H103" s="409">
        <v>5703000</v>
      </c>
      <c r="I103" s="84"/>
    </row>
    <row r="104" spans="2:9" x14ac:dyDescent="0.25">
      <c r="B104" s="417"/>
      <c r="C104" s="414"/>
      <c r="D104" s="412"/>
      <c r="E104" s="96" t="s">
        <v>176</v>
      </c>
      <c r="F104" s="419"/>
      <c r="G104" s="410"/>
      <c r="H104" s="410"/>
      <c r="I104" s="84"/>
    </row>
    <row r="105" spans="2:9" ht="26.4" x14ac:dyDescent="0.25">
      <c r="B105" s="98" t="s">
        <v>443</v>
      </c>
      <c r="C105" s="88" t="s">
        <v>444</v>
      </c>
      <c r="D105" s="96" t="s">
        <v>445</v>
      </c>
      <c r="E105" s="96" t="s">
        <v>446</v>
      </c>
      <c r="F105" s="87">
        <v>81500000</v>
      </c>
      <c r="G105" s="84"/>
      <c r="H105" s="87">
        <v>81500000</v>
      </c>
      <c r="I105" s="84"/>
    </row>
  </sheetData>
  <mergeCells count="191">
    <mergeCell ref="B13:B14"/>
    <mergeCell ref="C13:C14"/>
    <mergeCell ref="F13:F14"/>
    <mergeCell ref="G13:G14"/>
    <mergeCell ref="H13:H14"/>
    <mergeCell ref="I13:I14"/>
    <mergeCell ref="I8:I9"/>
    <mergeCell ref="B10:B11"/>
    <mergeCell ref="C10:C11"/>
    <mergeCell ref="D10:D11"/>
    <mergeCell ref="F10:F11"/>
    <mergeCell ref="G10:G11"/>
    <mergeCell ref="H10:H11"/>
    <mergeCell ref="I10:I11"/>
    <mergeCell ref="B8:B9"/>
    <mergeCell ref="C8:C9"/>
    <mergeCell ref="D8:D9"/>
    <mergeCell ref="F8:F9"/>
    <mergeCell ref="G8:G9"/>
    <mergeCell ref="H8:H9"/>
    <mergeCell ref="I21:I22"/>
    <mergeCell ref="B24:B25"/>
    <mergeCell ref="C24:C25"/>
    <mergeCell ref="D24:D25"/>
    <mergeCell ref="F24:F25"/>
    <mergeCell ref="G24:G25"/>
    <mergeCell ref="H24:H25"/>
    <mergeCell ref="I24:I25"/>
    <mergeCell ref="B15:B16"/>
    <mergeCell ref="C15:C16"/>
    <mergeCell ref="G15:G16"/>
    <mergeCell ref="H15:H16"/>
    <mergeCell ref="B21:B22"/>
    <mergeCell ref="C21:C22"/>
    <mergeCell ref="D21:D22"/>
    <mergeCell ref="F21:F22"/>
    <mergeCell ref="G21:G22"/>
    <mergeCell ref="H21:H22"/>
    <mergeCell ref="I26:I28"/>
    <mergeCell ref="B29:B30"/>
    <mergeCell ref="C29:C30"/>
    <mergeCell ref="D29:D30"/>
    <mergeCell ref="F29:F30"/>
    <mergeCell ref="G29:G30"/>
    <mergeCell ref="H29:H30"/>
    <mergeCell ref="I29:I30"/>
    <mergeCell ref="B26:B28"/>
    <mergeCell ref="C26:C28"/>
    <mergeCell ref="D26:D28"/>
    <mergeCell ref="F26:F28"/>
    <mergeCell ref="G26:G28"/>
    <mergeCell ref="H26:H28"/>
    <mergeCell ref="I31:I33"/>
    <mergeCell ref="B38:B39"/>
    <mergeCell ref="C38:C39"/>
    <mergeCell ref="D38:D39"/>
    <mergeCell ref="F38:F39"/>
    <mergeCell ref="G38:G39"/>
    <mergeCell ref="H38:H39"/>
    <mergeCell ref="I38:I39"/>
    <mergeCell ref="B31:B33"/>
    <mergeCell ref="C31:C33"/>
    <mergeCell ref="D31:D33"/>
    <mergeCell ref="F31:F33"/>
    <mergeCell ref="G31:G33"/>
    <mergeCell ref="H31:H33"/>
    <mergeCell ref="B46:B49"/>
    <mergeCell ref="C46:C49"/>
    <mergeCell ref="F46:F49"/>
    <mergeCell ref="G46:G49"/>
    <mergeCell ref="H46:H49"/>
    <mergeCell ref="I46:I49"/>
    <mergeCell ref="D47:D49"/>
    <mergeCell ref="B40:B42"/>
    <mergeCell ref="C40:C42"/>
    <mergeCell ref="F40:F42"/>
    <mergeCell ref="G40:G42"/>
    <mergeCell ref="H40:H42"/>
    <mergeCell ref="I40:I42"/>
    <mergeCell ref="D41:D42"/>
    <mergeCell ref="I50:I53"/>
    <mergeCell ref="B54:B55"/>
    <mergeCell ref="C54:C55"/>
    <mergeCell ref="D54:D55"/>
    <mergeCell ref="F54:F55"/>
    <mergeCell ref="G54:G55"/>
    <mergeCell ref="H54:H55"/>
    <mergeCell ref="I54:I55"/>
    <mergeCell ref="B50:B53"/>
    <mergeCell ref="C50:C53"/>
    <mergeCell ref="D50:D53"/>
    <mergeCell ref="F50:F53"/>
    <mergeCell ref="G50:G53"/>
    <mergeCell ref="H50:H53"/>
    <mergeCell ref="I56:I58"/>
    <mergeCell ref="B59:B60"/>
    <mergeCell ref="C59:C60"/>
    <mergeCell ref="D59:D60"/>
    <mergeCell ref="F59:F60"/>
    <mergeCell ref="G59:G60"/>
    <mergeCell ref="H59:H60"/>
    <mergeCell ref="I59:I60"/>
    <mergeCell ref="B56:B58"/>
    <mergeCell ref="C56:C58"/>
    <mergeCell ref="D56:D58"/>
    <mergeCell ref="F56:F58"/>
    <mergeCell ref="G56:G58"/>
    <mergeCell ref="H56:H58"/>
    <mergeCell ref="I64:I65"/>
    <mergeCell ref="B67:B69"/>
    <mergeCell ref="C67:C69"/>
    <mergeCell ref="D67:D69"/>
    <mergeCell ref="F67:F69"/>
    <mergeCell ref="G67:G69"/>
    <mergeCell ref="H67:H69"/>
    <mergeCell ref="I67:I69"/>
    <mergeCell ref="B64:B65"/>
    <mergeCell ref="C64:C65"/>
    <mergeCell ref="D64:D65"/>
    <mergeCell ref="F64:F65"/>
    <mergeCell ref="G64:G65"/>
    <mergeCell ref="H64:H65"/>
    <mergeCell ref="B82:B83"/>
    <mergeCell ref="C82:C83"/>
    <mergeCell ref="F82:F83"/>
    <mergeCell ref="G82:G83"/>
    <mergeCell ref="H82:H83"/>
    <mergeCell ref="I82:I83"/>
    <mergeCell ref="I74:I75"/>
    <mergeCell ref="B77:B78"/>
    <mergeCell ref="C77:C78"/>
    <mergeCell ref="D77:D78"/>
    <mergeCell ref="F77:F78"/>
    <mergeCell ref="G77:G78"/>
    <mergeCell ref="H77:H78"/>
    <mergeCell ref="I77:I78"/>
    <mergeCell ref="B74:B75"/>
    <mergeCell ref="C74:C75"/>
    <mergeCell ref="D74:D75"/>
    <mergeCell ref="F74:F75"/>
    <mergeCell ref="G74:G75"/>
    <mergeCell ref="H74:H75"/>
    <mergeCell ref="I84:I85"/>
    <mergeCell ref="B86:B87"/>
    <mergeCell ref="C86:C87"/>
    <mergeCell ref="D86:D87"/>
    <mergeCell ref="F86:F87"/>
    <mergeCell ref="G86:G87"/>
    <mergeCell ref="H86:H87"/>
    <mergeCell ref="I86:I87"/>
    <mergeCell ref="B84:B85"/>
    <mergeCell ref="C84:C85"/>
    <mergeCell ref="D84:D85"/>
    <mergeCell ref="F84:F85"/>
    <mergeCell ref="G84:G85"/>
    <mergeCell ref="H84:H85"/>
    <mergeCell ref="B93:B95"/>
    <mergeCell ref="C93:C95"/>
    <mergeCell ref="F93:F95"/>
    <mergeCell ref="G93:G95"/>
    <mergeCell ref="H93:H95"/>
    <mergeCell ref="I93:I95"/>
    <mergeCell ref="B91:B92"/>
    <mergeCell ref="C91:C92"/>
    <mergeCell ref="F91:F92"/>
    <mergeCell ref="G91:G92"/>
    <mergeCell ref="H91:H92"/>
    <mergeCell ref="I91:I92"/>
    <mergeCell ref="B99:B100"/>
    <mergeCell ref="C99:C100"/>
    <mergeCell ref="F99:F100"/>
    <mergeCell ref="G99:G100"/>
    <mergeCell ref="H99:H100"/>
    <mergeCell ref="I99:I100"/>
    <mergeCell ref="B97:B98"/>
    <mergeCell ref="C97:C98"/>
    <mergeCell ref="F97:F98"/>
    <mergeCell ref="G97:G98"/>
    <mergeCell ref="H97:H98"/>
    <mergeCell ref="I97:I98"/>
    <mergeCell ref="H103:H104"/>
    <mergeCell ref="B101:B102"/>
    <mergeCell ref="C101:C102"/>
    <mergeCell ref="F101:F102"/>
    <mergeCell ref="G101:G102"/>
    <mergeCell ref="H101:H102"/>
    <mergeCell ref="B103:B104"/>
    <mergeCell ref="C103:C104"/>
    <mergeCell ref="D103:D104"/>
    <mergeCell ref="F103:F104"/>
    <mergeCell ref="G103:G104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ПБ</vt:lpstr>
      <vt:lpstr>1.</vt:lpstr>
      <vt:lpstr>1.1</vt:lpstr>
      <vt:lpstr>1.2.</vt:lpstr>
      <vt:lpstr>1.3.</vt:lpstr>
      <vt:lpstr>1.4.</vt:lpstr>
      <vt:lpstr>Буџет 2023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Aleksandar Garic</dc:creator>
  <cp:keywords/>
  <dc:description/>
  <cp:lastModifiedBy>Jelena  Popovic</cp:lastModifiedBy>
  <cp:revision/>
  <dcterms:created xsi:type="dcterms:W3CDTF">2022-11-05T14:03:09Z</dcterms:created>
  <dcterms:modified xsi:type="dcterms:W3CDTF">2023-03-15T10:08:47Z</dcterms:modified>
  <cp:category/>
  <cp:contentStatus/>
</cp:coreProperties>
</file>